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Revenus et charges" sheetId="2" state="visible" r:id="rId4"/>
    <sheet name="Depenses" sheetId="3" state="visible" r:id="rId5"/>
    <sheet name="Tableau de bord" sheetId="4" state="visible" r:id="rId6"/>
    <sheet name="Suivi hebdomadair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<sst xmlns="http://schemas.openxmlformats.org/spreadsheetml/2006/main" count="131" uniqueCount="115">
  <si>
    <t xml:space="preserve">NiouDem, tableau de budget</t>
  </si>
  <si>
    <t xml:space="preserve">Ce tableau sert a repondre a une seule question : ou part ton argent, et combien te reste-t-il vraiment.</t>
  </si>
  <si>
    <t xml:space="preserve">Comment s en servir</t>
  </si>
  <si>
    <t xml:space="preserve">1. Va dans l onglet Revenus et charges. Remplis uniquement les cellules ecrites en bleu.</t>
  </si>
  <si>
    <t xml:space="preserve">2. Descends dans les depenses variables et note ce que tu depenses reellement, semaine par semaine.</t>
  </si>
  <si>
    <t xml:space="preserve">3. L onglet Tableau de bord se remplit tout seul. Tu n as rien a y saisir.</t>
  </si>
  <si>
    <t xml:space="preserve">4. L onglet Suivi hebdomadaire te dit, chaque semaine, si tu es dans les clous.</t>
  </si>
  <si>
    <t xml:space="preserve">Trois regles pour que ca marche</t>
  </si>
  <si>
    <t xml:space="preserve">Note tes depenses le jour meme. Un budget rempli le dimanche soir de memoire est un budget faux.</t>
  </si>
  <si>
    <t xml:space="preserve">Ne cherche pas la perfection au premier mois. Le premier mois sert a mesurer, pas a corriger.</t>
  </si>
  <si>
    <t xml:space="preserve">Garde la meme categorie pour une meme depense, sinon les totaux ne veulent plus rien dire.</t>
  </si>
  <si>
    <t xml:space="preserve">Le code couleur</t>
  </si>
  <si>
    <t xml:space="preserve">Bleu : ce que tu remplis.  Noir : ce qui se calcule tout seul, ne le remplace pas par un chiffre.</t>
  </si>
  <si>
    <t xml:space="preserve">Ce que ce tableau n est pas</t>
  </si>
  <si>
    <t xml:space="preserve">C est un outil pedagogique. Il ne constitue ni un conseil en investissement, ni une recommandation</t>
  </si>
  <si>
    <t xml:space="preserve">personnalisee. NiouDem ne vend aucun produit financier et ne percoit aucune commission.</t>
  </si>
  <si>
    <t xml:space="preserve">Aucun rendement n est garanti nulle part. Investir comporte un risque de perte en capital.</t>
  </si>
  <si>
    <t xml:space="preserve">Les huit formations NiouDem sont gratuites : https://nioudem.com</t>
  </si>
  <si>
    <t xml:space="preserve">Revenus et charges</t>
  </si>
  <si>
    <t xml:space="preserve">Remplis uniquement la colonne en bleu. Une moyenne suffit quand le montant varie.</t>
  </si>
  <si>
    <t xml:space="preserve">REVENUS</t>
  </si>
  <si>
    <t xml:space="preserve">Par mois</t>
  </si>
  <si>
    <t xml:space="preserve">Par an</t>
  </si>
  <si>
    <t xml:space="preserve">Note</t>
  </si>
  <si>
    <t xml:space="preserve">Salaire net</t>
  </si>
  <si>
    <t xml:space="preserve">Ce qui arrive reellement sur le compte, primes comprises.</t>
  </si>
  <si>
    <t xml:space="preserve">Aides et allocations</t>
  </si>
  <si>
    <t xml:space="preserve">CAF, APL, prime d activite.</t>
  </si>
  <si>
    <t xml:space="preserve">Revenus complementaires</t>
  </si>
  <si>
    <t xml:space="preserve">Freelance, location, pension recue.</t>
  </si>
  <si>
    <t xml:space="preserve">Autre</t>
  </si>
  <si>
    <t xml:space="preserve">Total des revenus</t>
  </si>
  <si>
    <t xml:space="preserve">CHARGES FIXES</t>
  </si>
  <si>
    <t xml:space="preserve">Loyer ou credit immobilier</t>
  </si>
  <si>
    <t xml:space="preserve">Charges et copropriete</t>
  </si>
  <si>
    <t xml:space="preserve">Electricite, gaz, eau</t>
  </si>
  <si>
    <t xml:space="preserve">Lisse sur l annee si tu es mensualise.</t>
  </si>
  <si>
    <t xml:space="preserve">Internet et telephone</t>
  </si>
  <si>
    <t xml:space="preserve">Assurances</t>
  </si>
  <si>
    <t xml:space="preserve">Habitation, auto, mutuelle.</t>
  </si>
  <si>
    <t xml:space="preserve">Transport</t>
  </si>
  <si>
    <t xml:space="preserve">Abonnement, carburant, entretien.</t>
  </si>
  <si>
    <t xml:space="preserve">Credits en cours</t>
  </si>
  <si>
    <t xml:space="preserve">Credit conso, LOA, decouvert rembourse.</t>
  </si>
  <si>
    <t xml:space="preserve">Abonnements</t>
  </si>
  <si>
    <t xml:space="preserve">Streaming, salle de sport, applications.</t>
  </si>
  <si>
    <t xml:space="preserve">Frais bancaires</t>
  </si>
  <si>
    <t xml:space="preserve">Souvent ignores, souvent negociables.</t>
  </si>
  <si>
    <t xml:space="preserve">Autre charge fixe</t>
  </si>
  <si>
    <t xml:space="preserve">Total des charges fixes</t>
  </si>
  <si>
    <t xml:space="preserve">EPARGNE PROGRAMMEE</t>
  </si>
  <si>
    <t xml:space="preserve">Epargne de precaution</t>
  </si>
  <si>
    <t xml:space="preserve">Vise trois a six mois de charges, puis passe a la suite.</t>
  </si>
  <si>
    <t xml:space="preserve">Projet identifie</t>
  </si>
  <si>
    <t xml:space="preserve">Permis, demenagement, voyage.</t>
  </si>
  <si>
    <t xml:space="preserve">Investissement long terme</t>
  </si>
  <si>
    <t xml:space="preserve">Uniquement apres le fonds d urgence.</t>
  </si>
  <si>
    <t xml:space="preserve">Total epargne</t>
  </si>
  <si>
    <t xml:space="preserve">Reste pour les depenses variables</t>
  </si>
  <si>
    <t xml:space="preserve">Courses, sorties, imprevus. C est ce montant que le suivi hebdomadaire surveille.</t>
  </si>
  <si>
    <t xml:space="preserve">Budget par semaine</t>
  </si>
  <si>
    <t xml:space="preserve">Un mois compte en moyenne 4,33 semaines.</t>
  </si>
  <si>
    <t xml:space="preserve">Journal des depenses</t>
  </si>
  <si>
    <t xml:space="preserve">Note chaque depense variable le jour meme. La semaine se calcule toute seule a partir de la date.</t>
  </si>
  <si>
    <t xml:space="preserve">Date</t>
  </si>
  <si>
    <t xml:space="preserve">Description</t>
  </si>
  <si>
    <t xml:space="preserve">Categorie</t>
  </si>
  <si>
    <t xml:space="preserve">Montant</t>
  </si>
  <si>
    <t xml:space="preserve">Semaine</t>
  </si>
  <si>
    <t xml:space="preserve">2026-01-05</t>
  </si>
  <si>
    <t xml:space="preserve">Courses de la semaine</t>
  </si>
  <si>
    <t xml:space="preserve">Courses</t>
  </si>
  <si>
    <t xml:space="preserve">2026-01-07</t>
  </si>
  <si>
    <t xml:space="preserve">Restaurant midi</t>
  </si>
  <si>
    <t xml:space="preserve">Restaurant et sorties</t>
  </si>
  <si>
    <t xml:space="preserve">2026-01-12</t>
  </si>
  <si>
    <t xml:space="preserve">Pharmacie</t>
  </si>
  <si>
    <t xml:space="preserve">Sante</t>
  </si>
  <si>
    <t xml:space="preserve">Tableau de bord</t>
  </si>
  <si>
    <t xml:space="preserve">Rien a saisir ici : tout provient des deux onglets precedents.</t>
  </si>
  <si>
    <t xml:space="preserve">LE MOIS EN UN COUP D OEIL</t>
  </si>
  <si>
    <t xml:space="preserve">Part</t>
  </si>
  <si>
    <t xml:space="preserve">Lecture</t>
  </si>
  <si>
    <t xml:space="preserve">Revenus</t>
  </si>
  <si>
    <t xml:space="preserve">Charges fixes</t>
  </si>
  <si>
    <t xml:space="preserve">Au-dela de 60 %, la moindre depense imprevue fait basculer le mois.</t>
  </si>
  <si>
    <t xml:space="preserve">Epargne programmee</t>
  </si>
  <si>
    <t xml:space="preserve">Un cinquieme du revenu est un bon cap, quand il est atteignable.</t>
  </si>
  <si>
    <t xml:space="preserve">Depenses variables notees</t>
  </si>
  <si>
    <t xml:space="preserve">Total du journal. Tant que le mois n est pas fini, ce total est partiel.</t>
  </si>
  <si>
    <t xml:space="preserve">Pas encore depense</t>
  </si>
  <si>
    <t xml:space="preserve">Revenus moins charges moins epargne moins depenses notees. En cours de mois, ce chiffre est encore partiel.</t>
  </si>
  <si>
    <t xml:space="preserve">Taux d epargne programmee</t>
  </si>
  <si>
    <t xml:space="preserve">Part de tes revenus qui part automatiquement de cote, avant meme de depenser.</t>
  </si>
  <si>
    <t xml:space="preserve">Taux d epargne reel</t>
  </si>
  <si>
    <t xml:space="preserve">Epargne programmee plus ce qui n a pas ete depense. Ne le lis qu une fois le mois termine.</t>
  </si>
  <si>
    <t xml:space="preserve">OU PART L ARGENT</t>
  </si>
  <si>
    <t xml:space="preserve">Total</t>
  </si>
  <si>
    <t xml:space="preserve">Nombre de depenses</t>
  </si>
  <si>
    <t xml:space="preserve">Vetements</t>
  </si>
  <si>
    <t xml:space="preserve">Loisirs</t>
  </si>
  <si>
    <t xml:space="preserve">Cadeaux</t>
  </si>
  <si>
    <t xml:space="preserve">Enfants</t>
  </si>
  <si>
    <t xml:space="preserve">Maison</t>
  </si>
  <si>
    <t xml:space="preserve">Imprevu</t>
  </si>
  <si>
    <t xml:space="preserve">Suivi hebdomadaire</t>
  </si>
  <si>
    <t xml:space="preserve">Le numero de semaine suit la norme francaise, ou la semaine commence le lundi.</t>
  </si>
  <si>
    <t xml:space="preserve">Budget</t>
  </si>
  <si>
    <t xml:space="preserve">Depense</t>
  </si>
  <si>
    <t xml:space="preserve">Ecart</t>
  </si>
  <si>
    <t xml:space="preserve">Etat</t>
  </si>
  <si>
    <t xml:space="preserve">Comment lire l ecart</t>
  </si>
  <si>
    <t xml:space="preserve">Un ecart positif veut dire que tu as depense moins que ton budget hebdomadaire.</t>
  </si>
  <si>
    <t xml:space="preserve">Un depassement une semaine n est pas grave. Trois semaines de suite, c est que le budget</t>
  </si>
  <si>
    <t xml:space="preserve">de depart n etait pas realiste : mieux vaut le corriger que de s en vouloir.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</si>
</sst>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;[RED]\-#,##0&quot; €&quot;;\-"/>
    <numFmt numFmtId="166" formatCode="dd/mm/yyyy"/>
    <numFmt numFmtId="167" formatCode="General"/>
    <numFmt numFmtId="168" formatCode="0.0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212B"/>
      <name val="Arial"/>
      <family val="0"/>
      <charset val="1"/>
    </font>
    <font>
      <sz val="11"/>
      <color rgb="FF43555F"/>
      <name val="Arial"/>
      <family val="0"/>
      <charset val="1"/>
    </font>
    <font>
      <b val="true"/>
      <sz val="12"/>
      <color rgb="FF1E4B3C"/>
      <name val="Arial"/>
      <family val="0"/>
      <charset val="1"/>
    </font>
    <font>
      <sz val="10"/>
      <color rgb="FF43555F"/>
      <name val="Arial"/>
      <family val="0"/>
      <charset val="1"/>
    </font>
    <font>
      <sz val="9"/>
      <color rgb="FFA24332"/>
      <name val="Arial"/>
      <family val="0"/>
      <charset val="1"/>
    </font>
    <font>
      <b val="true"/>
      <sz val="10"/>
      <color rgb="FFB8862F"/>
      <name val="Arial"/>
      <family val="0"/>
      <charset val="1"/>
    </font>
    <font>
      <b val="true"/>
      <sz val="15"/>
      <color rgb="FF12212B"/>
      <name val="Arial"/>
      <family val="0"/>
      <charset val="1"/>
    </font>
    <font>
      <i val="true"/>
      <sz val="9"/>
      <color rgb="FF43555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9"/>
      <color rgb="FF7A8A93"/>
      <name val="Arial"/>
      <family val="0"/>
      <charset val="1"/>
    </font>
    <font>
      <b val="true"/>
      <sz val="11"/>
      <color rgb="FF12212B"/>
      <name val="Arial"/>
      <family val="0"/>
      <charset val="1"/>
    </font>
    <font>
      <b val="true"/>
      <sz val="11"/>
      <color rgb="FF1E4B3C"/>
      <name val="Arial"/>
      <family val="0"/>
      <charset val="1"/>
    </font>
    <font>
      <b val="true"/>
      <sz val="10"/>
      <color rgb="FF12212B"/>
      <name val="Arial"/>
      <family val="0"/>
      <charset val="1"/>
    </font>
    <font>
      <sz val="10"/>
      <color rgb="FF12212B"/>
      <name val="Arial"/>
      <family val="0"/>
      <charset val="1"/>
    </font>
    <font>
      <b val="true"/>
      <sz val="13"/>
      <color rgb="FF1E4B3C"/>
      <name val="Arial"/>
      <family val="0"/>
      <charset val="1"/>
    </font>
    <font>
      <b val="true"/>
      <sz val="11"/>
      <color rgb="FFB8862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4B3C"/>
        <bgColor rgb="FF43555F"/>
      </patternFill>
    </fill>
    <fill>
      <patternFill patternType="solid">
        <fgColor rgb="FFFFFFFF"/>
        <bgColor rgb="FFEFF0EA"/>
      </patternFill>
    </fill>
    <fill>
      <patternFill patternType="solid">
        <fgColor rgb="FFE7EFEA"/>
        <bgColor rgb="FFEFF0EA"/>
      </patternFill>
    </fill>
    <fill>
      <patternFill patternType="solid">
        <fgColor rgb="FFF6EFE0"/>
        <bgColor rgb="FFEFF0EA"/>
      </patternFill>
    </fill>
    <fill>
      <patternFill patternType="solid">
        <fgColor rgb="FFEFF0EA"/>
        <bgColor rgb="FFE7EFE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CDDD3"/>
      </left>
      <right style="thin">
        <color rgb="FFDCDDD3"/>
      </right>
      <top style="thin">
        <color rgb="FFDCDDD3"/>
      </top>
      <bottom style="thin">
        <color rgb="FFDCDDD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2F"/>
      <rgbColor rgb="FF800080"/>
      <rgbColor rgb="FF008080"/>
      <rgbColor rgb="FFC0C0C0"/>
      <rgbColor rgb="FF7A8A93"/>
      <rgbColor rgb="FF9999FF"/>
      <rgbColor rgb="FF993366"/>
      <rgbColor rgb="FFF6EFE0"/>
      <rgbColor rgb="FFE7EFEA"/>
      <rgbColor rgb="FF660066"/>
      <rgbColor rgb="FFFF8080"/>
      <rgbColor rgb="FF0066CC"/>
      <rgbColor rgb="FFDCDD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0E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3555F"/>
      <rgbColor rgb="FF969696"/>
      <rgbColor rgb="FF003366"/>
      <rgbColor rgb="FF339966"/>
      <rgbColor rgb="FF12212B"/>
      <rgbColor rgb="FF333300"/>
      <rgbColor rgb="FFA24332"/>
      <rgbColor rgb="FF993366"/>
      <rgbColor rgb="FF333399"/>
      <rgbColor rgb="FF1E4B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2" customFormat="false" ht="30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21.75" hidden="false" customHeight="tru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4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2" customFormat="false" ht="21.75" hidden="false" customHeight="true" outlineLevel="0" collapsed="false">
      <c r="B12" s="3" t="s">
        <v>7</v>
      </c>
    </row>
    <row r="13" customFormat="false" ht="15" hidden="false" customHeight="false" outlineLevel="0" collapsed="false">
      <c r="B13" s="4" t="s">
        <v>8</v>
      </c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4" t="s">
        <v>10</v>
      </c>
    </row>
    <row r="17" customFormat="false" ht="21.75" hidden="false" customHeight="true" outlineLevel="0" collapsed="false">
      <c r="B17" s="3" t="s">
        <v>11</v>
      </c>
    </row>
    <row r="18" customFormat="false" ht="15" hidden="false" customHeight="false" outlineLevel="0" collapsed="false">
      <c r="B18" s="4" t="s">
        <v>12</v>
      </c>
    </row>
    <row r="20" customFormat="false" ht="21.75" hidden="false" customHeight="true" outlineLevel="0" collapsed="false">
      <c r="B20" s="3" t="s">
        <v>13</v>
      </c>
    </row>
    <row r="21" customFormat="false" ht="15" hidden="false" customHeight="false" outlineLevel="0" collapsed="false">
      <c r="B21" s="5" t="s">
        <v>14</v>
      </c>
    </row>
    <row r="22" customFormat="false" ht="15" hidden="false" customHeight="false" outlineLevel="0" collapsed="false">
      <c r="B22" s="5" t="s">
        <v>15</v>
      </c>
    </row>
    <row r="23" customFormat="false" ht="15" hidden="false" customHeight="false" outlineLevel="0" collapsed="false">
      <c r="B23" s="5" t="s">
        <v>16</v>
      </c>
    </row>
    <row r="25" customFormat="false" ht="15" hidden="false" customHeight="false" outlineLevel="0" collapsed="false">
      <c r="B25" s="6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5"/>
    <col collapsed="false" customWidth="true" hidden="false" outlineLevel="0" max="5" min="5" style="0" width="44"/>
  </cols>
  <sheetData>
    <row r="2" customFormat="false" ht="25.5" hidden="false" customHeight="true" outlineLevel="0" collapsed="false">
      <c r="B2" s="7" t="s">
        <v>18</v>
      </c>
    </row>
    <row r="3" customFormat="false" ht="15" hidden="false" customHeight="false" outlineLevel="0" collapsed="false">
      <c r="B3" s="8" t="s">
        <v>19</v>
      </c>
    </row>
    <row r="5" customFormat="false" ht="19.5" hidden="false" customHeight="true" outlineLevel="0" collapsed="false">
      <c r="B5" s="9" t="s">
        <v>20</v>
      </c>
      <c r="C5" s="10" t="s">
        <v>21</v>
      </c>
      <c r="D5" s="10" t="s">
        <v>22</v>
      </c>
      <c r="E5" s="9" t="s">
        <v>23</v>
      </c>
    </row>
    <row r="6" customFormat="false" ht="15" hidden="false" customHeight="false" outlineLevel="0" collapsed="false">
      <c r="B6" s="4" t="s">
        <v>24</v>
      </c>
      <c r="C6" s="11" t="n">
        <v>2000</v>
      </c>
      <c r="D6" s="12" t="n">
        <f aca="false">C6*12</f>
        <v>24000</v>
      </c>
      <c r="E6" s="13" t="s">
        <v>25</v>
      </c>
    </row>
    <row r="7" customFormat="false" ht="15" hidden="false" customHeight="false" outlineLevel="0" collapsed="false">
      <c r="B7" s="4" t="s">
        <v>26</v>
      </c>
      <c r="C7" s="11" t="n">
        <v>0</v>
      </c>
      <c r="D7" s="12" t="n">
        <f aca="false">C7*12</f>
        <v>0</v>
      </c>
      <c r="E7" s="13" t="s">
        <v>27</v>
      </c>
    </row>
    <row r="8" customFormat="false" ht="15" hidden="false" customHeight="false" outlineLevel="0" collapsed="false">
      <c r="B8" s="4" t="s">
        <v>28</v>
      </c>
      <c r="C8" s="11" t="n">
        <v>0</v>
      </c>
      <c r="D8" s="12" t="n">
        <f aca="false">C8*12</f>
        <v>0</v>
      </c>
      <c r="E8" s="13" t="s">
        <v>29</v>
      </c>
    </row>
    <row r="9" customFormat="false" ht="15" hidden="false" customHeight="false" outlineLevel="0" collapsed="false">
      <c r="B9" s="4" t="s">
        <v>30</v>
      </c>
      <c r="C9" s="11" t="n">
        <v>0</v>
      </c>
      <c r="D9" s="12" t="n">
        <f aca="false">C9*12</f>
        <v>0</v>
      </c>
      <c r="E9" s="13"/>
    </row>
    <row r="10" customFormat="false" ht="15" hidden="false" customHeight="false" outlineLevel="0" collapsed="false">
      <c r="B10" s="14" t="s">
        <v>31</v>
      </c>
      <c r="C10" s="15" t="n">
        <f aca="false">SUM(C6:C9)</f>
        <v>2000</v>
      </c>
      <c r="D10" s="15" t="n">
        <f aca="false">SUM(D6:D9)</f>
        <v>24000</v>
      </c>
    </row>
    <row r="13" customFormat="false" ht="19.5" hidden="false" customHeight="true" outlineLevel="0" collapsed="false">
      <c r="B13" s="9" t="s">
        <v>32</v>
      </c>
      <c r="C13" s="10" t="s">
        <v>21</v>
      </c>
      <c r="D13" s="10" t="s">
        <v>22</v>
      </c>
      <c r="E13" s="9" t="s">
        <v>23</v>
      </c>
    </row>
    <row r="14" customFormat="false" ht="15" hidden="false" customHeight="false" outlineLevel="0" collapsed="false">
      <c r="B14" s="4" t="s">
        <v>33</v>
      </c>
      <c r="C14" s="11" t="n">
        <v>750</v>
      </c>
      <c r="D14" s="12" t="n">
        <f aca="false">C14*12</f>
        <v>9000</v>
      </c>
      <c r="E14" s="13"/>
    </row>
    <row r="15" customFormat="false" ht="15" hidden="false" customHeight="false" outlineLevel="0" collapsed="false">
      <c r="B15" s="4" t="s">
        <v>34</v>
      </c>
      <c r="C15" s="11" t="n">
        <v>60</v>
      </c>
      <c r="D15" s="12" t="n">
        <f aca="false">C15*12</f>
        <v>720</v>
      </c>
      <c r="E15" s="13"/>
    </row>
    <row r="16" customFormat="false" ht="15" hidden="false" customHeight="false" outlineLevel="0" collapsed="false">
      <c r="B16" s="4" t="s">
        <v>35</v>
      </c>
      <c r="C16" s="11" t="n">
        <v>90</v>
      </c>
      <c r="D16" s="12" t="n">
        <f aca="false">C16*12</f>
        <v>1080</v>
      </c>
      <c r="E16" s="13" t="s">
        <v>36</v>
      </c>
    </row>
    <row r="17" customFormat="false" ht="15" hidden="false" customHeight="false" outlineLevel="0" collapsed="false">
      <c r="B17" s="4" t="s">
        <v>37</v>
      </c>
      <c r="C17" s="11" t="n">
        <v>45</v>
      </c>
      <c r="D17" s="12" t="n">
        <f aca="false">C17*12</f>
        <v>540</v>
      </c>
      <c r="E17" s="13"/>
    </row>
    <row r="18" customFormat="false" ht="15" hidden="false" customHeight="false" outlineLevel="0" collapsed="false">
      <c r="B18" s="4" t="s">
        <v>38</v>
      </c>
      <c r="C18" s="11" t="n">
        <v>60</v>
      </c>
      <c r="D18" s="12" t="n">
        <f aca="false">C18*12</f>
        <v>720</v>
      </c>
      <c r="E18" s="13" t="s">
        <v>39</v>
      </c>
    </row>
    <row r="19" customFormat="false" ht="15" hidden="false" customHeight="false" outlineLevel="0" collapsed="false">
      <c r="B19" s="4" t="s">
        <v>40</v>
      </c>
      <c r="C19" s="11" t="n">
        <v>75</v>
      </c>
      <c r="D19" s="12" t="n">
        <f aca="false">C19*12</f>
        <v>900</v>
      </c>
      <c r="E19" s="13" t="s">
        <v>41</v>
      </c>
    </row>
    <row r="20" customFormat="false" ht="15" hidden="false" customHeight="false" outlineLevel="0" collapsed="false">
      <c r="B20" s="4" t="s">
        <v>42</v>
      </c>
      <c r="C20" s="11" t="n">
        <v>0</v>
      </c>
      <c r="D20" s="12" t="n">
        <f aca="false">C20*12</f>
        <v>0</v>
      </c>
      <c r="E20" s="13" t="s">
        <v>43</v>
      </c>
    </row>
    <row r="21" customFormat="false" ht="15" hidden="false" customHeight="false" outlineLevel="0" collapsed="false">
      <c r="B21" s="4" t="s">
        <v>44</v>
      </c>
      <c r="C21" s="11" t="n">
        <v>30</v>
      </c>
      <c r="D21" s="12" t="n">
        <f aca="false">C21*12</f>
        <v>360</v>
      </c>
      <c r="E21" s="13" t="s">
        <v>45</v>
      </c>
    </row>
    <row r="22" customFormat="false" ht="15" hidden="false" customHeight="false" outlineLevel="0" collapsed="false">
      <c r="B22" s="4" t="s">
        <v>46</v>
      </c>
      <c r="C22" s="11" t="n">
        <v>5</v>
      </c>
      <c r="D22" s="12" t="n">
        <f aca="false">C22*12</f>
        <v>60</v>
      </c>
      <c r="E22" s="13" t="s">
        <v>47</v>
      </c>
    </row>
    <row r="23" customFormat="false" ht="15" hidden="false" customHeight="false" outlineLevel="0" collapsed="false">
      <c r="B23" s="4" t="s">
        <v>48</v>
      </c>
      <c r="C23" s="11" t="n">
        <v>0</v>
      </c>
      <c r="D23" s="12" t="n">
        <f aca="false">C23*12</f>
        <v>0</v>
      </c>
      <c r="E23" s="13"/>
    </row>
    <row r="24" customFormat="false" ht="15" hidden="false" customHeight="false" outlineLevel="0" collapsed="false">
      <c r="B24" s="14" t="s">
        <v>49</v>
      </c>
      <c r="C24" s="16" t="n">
        <f aca="false">SUM(C14:C23)</f>
        <v>1115</v>
      </c>
      <c r="D24" s="16" t="n">
        <f aca="false">SUM(D14:D23)</f>
        <v>13380</v>
      </c>
    </row>
    <row r="27" customFormat="false" ht="19.5" hidden="false" customHeight="true" outlineLevel="0" collapsed="false">
      <c r="B27" s="9" t="s">
        <v>50</v>
      </c>
      <c r="C27" s="10" t="s">
        <v>21</v>
      </c>
      <c r="D27" s="10" t="s">
        <v>22</v>
      </c>
      <c r="E27" s="9" t="s">
        <v>23</v>
      </c>
    </row>
    <row r="28" customFormat="false" ht="15" hidden="false" customHeight="false" outlineLevel="0" collapsed="false">
      <c r="B28" s="4" t="s">
        <v>51</v>
      </c>
      <c r="C28" s="11" t="n">
        <v>100</v>
      </c>
      <c r="D28" s="12" t="n">
        <f aca="false">C28*12</f>
        <v>1200</v>
      </c>
      <c r="E28" s="13" t="s">
        <v>52</v>
      </c>
    </row>
    <row r="29" customFormat="false" ht="15" hidden="false" customHeight="false" outlineLevel="0" collapsed="false">
      <c r="B29" s="4" t="s">
        <v>53</v>
      </c>
      <c r="C29" s="11" t="n">
        <v>0</v>
      </c>
      <c r="D29" s="12" t="n">
        <f aca="false">C29*12</f>
        <v>0</v>
      </c>
      <c r="E29" s="13" t="s">
        <v>54</v>
      </c>
    </row>
    <row r="30" customFormat="false" ht="15" hidden="false" customHeight="false" outlineLevel="0" collapsed="false">
      <c r="B30" s="4" t="s">
        <v>55</v>
      </c>
      <c r="C30" s="11" t="n">
        <v>0</v>
      </c>
      <c r="D30" s="12" t="n">
        <f aca="false">C30*12</f>
        <v>0</v>
      </c>
      <c r="E30" s="13" t="s">
        <v>56</v>
      </c>
    </row>
    <row r="31" customFormat="false" ht="15" hidden="false" customHeight="false" outlineLevel="0" collapsed="false">
      <c r="B31" s="14" t="s">
        <v>57</v>
      </c>
      <c r="C31" s="15" t="n">
        <f aca="false">SUM(C28:C30)</f>
        <v>100</v>
      </c>
      <c r="D31" s="15" t="n">
        <f aca="false">SUM(D28:D30)</f>
        <v>1200</v>
      </c>
    </row>
    <row r="34" customFormat="false" ht="15" hidden="false" customHeight="false" outlineLevel="0" collapsed="false">
      <c r="B34" s="3" t="s">
        <v>58</v>
      </c>
      <c r="C34" s="17" t="n">
        <f aca="false">C10-C24-C31</f>
        <v>785</v>
      </c>
      <c r="D34" s="18" t="n">
        <f aca="false">C34*12</f>
        <v>9420</v>
      </c>
      <c r="E34" s="13" t="s">
        <v>59</v>
      </c>
    </row>
    <row r="35" customFormat="false" ht="15" hidden="false" customHeight="false" outlineLevel="0" collapsed="false">
      <c r="B35" s="14" t="s">
        <v>60</v>
      </c>
      <c r="C35" s="16" t="n">
        <f aca="false">C34/4.33</f>
        <v>181.293302540416</v>
      </c>
      <c r="E35" s="13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34"/>
    <col collapsed="false" customWidth="true" hidden="false" outlineLevel="0" max="4" min="4" style="0" width="22"/>
    <col collapsed="false" customWidth="true" hidden="false" outlineLevel="0" max="5" min="5" style="0" width="13"/>
    <col collapsed="false" customWidth="true" hidden="false" outlineLevel="0" max="6" min="6" style="0" width="11"/>
  </cols>
  <sheetData>
    <row r="2" customFormat="false" ht="25.5" hidden="false" customHeight="true" outlineLevel="0" collapsed="false">
      <c r="B2" s="7" t="s">
        <v>62</v>
      </c>
    </row>
    <row r="3" customFormat="false" ht="15" hidden="false" customHeight="false" outlineLevel="0" collapsed="false">
      <c r="B3" s="8" t="s">
        <v>63</v>
      </c>
    </row>
    <row r="5" customFormat="false" ht="19.5" hidden="false" customHeight="true" outlineLevel="0" collapsed="false">
      <c r="B5" s="10" t="s">
        <v>64</v>
      </c>
      <c r="C5" s="10" t="s">
        <v>65</v>
      </c>
      <c r="D5" s="10" t="s">
        <v>66</v>
      </c>
      <c r="E5" s="10" t="s">
        <v>67</v>
      </c>
      <c r="F5" s="10" t="s">
        <v>68</v>
      </c>
    </row>
    <row r="6" customFormat="false" ht="15" hidden="false" customHeight="false" outlineLevel="0" collapsed="false">
      <c r="B6" s="19" t="s">
        <v>69</v>
      </c>
      <c r="C6" s="20" t="s">
        <v>70</v>
      </c>
      <c r="D6" s="20" t="s">
        <v>71</v>
      </c>
      <c r="E6" s="21" t="n">
        <v>62</v>
      </c>
      <c r="F6" s="22" t="n">
        <f aca="false">IFERROR(WEEKNUM(B6,2),"")</f>
        <v>2</v>
      </c>
    </row>
    <row r="7" customFormat="false" ht="15" hidden="false" customHeight="false" outlineLevel="0" collapsed="false">
      <c r="B7" s="19" t="s">
        <v>72</v>
      </c>
      <c r="C7" s="20" t="s">
        <v>73</v>
      </c>
      <c r="D7" s="20" t="s">
        <v>74</v>
      </c>
      <c r="E7" s="21" t="n">
        <v>14</v>
      </c>
      <c r="F7" s="22" t="n">
        <f aca="false">IFERROR(WEEKNUM(B7,2),"")</f>
        <v>2</v>
      </c>
    </row>
    <row r="8" customFormat="false" ht="15" hidden="false" customHeight="false" outlineLevel="0" collapsed="false">
      <c r="B8" s="19" t="s">
        <v>75</v>
      </c>
      <c r="C8" s="20" t="s">
        <v>76</v>
      </c>
      <c r="D8" s="20" t="s">
        <v>77</v>
      </c>
      <c r="E8" s="21" t="n">
        <v>23</v>
      </c>
      <c r="F8" s="22" t="n">
        <f aca="false">IFERROR(WEEKNUM(B8,2),"")</f>
        <v>3</v>
      </c>
    </row>
    <row r="9" customFormat="false" ht="15" hidden="false" customHeight="false" outlineLevel="0" collapsed="false">
      <c r="B9" s="19"/>
      <c r="C9" s="20"/>
      <c r="D9" s="20"/>
      <c r="E9" s="21"/>
      <c r="F9" s="22" t="n">
        <f aca="false">IFERROR(WEEKNUM(B9,2),"")</f>
        <v>53</v>
      </c>
    </row>
    <row r="10" customFormat="false" ht="15" hidden="false" customHeight="false" outlineLevel="0" collapsed="false">
      <c r="B10" s="19"/>
      <c r="C10" s="20"/>
      <c r="D10" s="20"/>
      <c r="E10" s="21"/>
      <c r="F10" s="22" t="n">
        <f aca="false">IFERROR(WEEKNUM(B10,2),"")</f>
        <v>53</v>
      </c>
    </row>
    <row r="11" customFormat="false" ht="15" hidden="false" customHeight="false" outlineLevel="0" collapsed="false">
      <c r="B11" s="19"/>
      <c r="C11" s="20"/>
      <c r="D11" s="20"/>
      <c r="E11" s="21"/>
      <c r="F11" s="22" t="n">
        <f aca="false">IFERROR(WEEKNUM(B11,2),"")</f>
        <v>53</v>
      </c>
    </row>
    <row r="12" customFormat="false" ht="15" hidden="false" customHeight="false" outlineLevel="0" collapsed="false">
      <c r="B12" s="19"/>
      <c r="C12" s="20"/>
      <c r="D12" s="20"/>
      <c r="E12" s="21"/>
      <c r="F12" s="22" t="n">
        <f aca="false">IFERROR(WEEKNUM(B12,2),"")</f>
        <v>53</v>
      </c>
    </row>
    <row r="13" customFormat="false" ht="15" hidden="false" customHeight="false" outlineLevel="0" collapsed="false">
      <c r="B13" s="19"/>
      <c r="C13" s="20"/>
      <c r="D13" s="20"/>
      <c r="E13" s="21"/>
      <c r="F13" s="22" t="n">
        <f aca="false">IFERROR(WEEKNUM(B13,2),"")</f>
        <v>53</v>
      </c>
    </row>
    <row r="14" customFormat="false" ht="15" hidden="false" customHeight="false" outlineLevel="0" collapsed="false">
      <c r="B14" s="19"/>
      <c r="C14" s="20"/>
      <c r="D14" s="20"/>
      <c r="E14" s="21"/>
      <c r="F14" s="22" t="n">
        <f aca="false">IFERROR(WEEKNUM(B14,2),"")</f>
        <v>53</v>
      </c>
    </row>
    <row r="15" customFormat="false" ht="15" hidden="false" customHeight="false" outlineLevel="0" collapsed="false">
      <c r="B15" s="19"/>
      <c r="C15" s="20"/>
      <c r="D15" s="20"/>
      <c r="E15" s="21"/>
      <c r="F15" s="22" t="n">
        <f aca="false">IFERROR(WEEKNUM(B15,2),"")</f>
        <v>53</v>
      </c>
    </row>
    <row r="16" customFormat="false" ht="15" hidden="false" customHeight="false" outlineLevel="0" collapsed="false">
      <c r="B16" s="19"/>
      <c r="C16" s="20"/>
      <c r="D16" s="20"/>
      <c r="E16" s="21"/>
      <c r="F16" s="22" t="n">
        <f aca="false">IFERROR(WEEKNUM(B16,2),"")</f>
        <v>53</v>
      </c>
    </row>
    <row r="17" customFormat="false" ht="15" hidden="false" customHeight="false" outlineLevel="0" collapsed="false">
      <c r="B17" s="19"/>
      <c r="C17" s="20"/>
      <c r="D17" s="20"/>
      <c r="E17" s="21"/>
      <c r="F17" s="22" t="n">
        <f aca="false">IFERROR(WEEKNUM(B17,2),"")</f>
        <v>53</v>
      </c>
    </row>
    <row r="18" customFormat="false" ht="15" hidden="false" customHeight="false" outlineLevel="0" collapsed="false">
      <c r="B18" s="19"/>
      <c r="C18" s="20"/>
      <c r="D18" s="20"/>
      <c r="E18" s="21"/>
      <c r="F18" s="22" t="n">
        <f aca="false">IFERROR(WEEKNUM(B18,2),"")</f>
        <v>53</v>
      </c>
    </row>
    <row r="19" customFormat="false" ht="15" hidden="false" customHeight="false" outlineLevel="0" collapsed="false">
      <c r="B19" s="19"/>
      <c r="C19" s="20"/>
      <c r="D19" s="20"/>
      <c r="E19" s="21"/>
      <c r="F19" s="22" t="n">
        <f aca="false">IFERROR(WEEKNUM(B19,2),"")</f>
        <v>53</v>
      </c>
    </row>
    <row r="20" customFormat="false" ht="15" hidden="false" customHeight="false" outlineLevel="0" collapsed="false">
      <c r="B20" s="19"/>
      <c r="C20" s="20"/>
      <c r="D20" s="20"/>
      <c r="E20" s="21"/>
      <c r="F20" s="22" t="n">
        <f aca="false">IFERROR(WEEKNUM(B20,2),"")</f>
        <v>53</v>
      </c>
    </row>
    <row r="21" customFormat="false" ht="15" hidden="false" customHeight="false" outlineLevel="0" collapsed="false">
      <c r="B21" s="19"/>
      <c r="C21" s="20"/>
      <c r="D21" s="20"/>
      <c r="E21" s="21"/>
      <c r="F21" s="22" t="n">
        <f aca="false">IFERROR(WEEKNUM(B21,2),"")</f>
        <v>53</v>
      </c>
    </row>
    <row r="22" customFormat="false" ht="15" hidden="false" customHeight="false" outlineLevel="0" collapsed="false">
      <c r="B22" s="19"/>
      <c r="C22" s="20"/>
      <c r="D22" s="20"/>
      <c r="E22" s="21"/>
      <c r="F22" s="22" t="n">
        <f aca="false">IFERROR(WEEKNUM(B22,2),"")</f>
        <v>53</v>
      </c>
    </row>
    <row r="23" customFormat="false" ht="15" hidden="false" customHeight="false" outlineLevel="0" collapsed="false">
      <c r="B23" s="19"/>
      <c r="C23" s="20"/>
      <c r="D23" s="20"/>
      <c r="E23" s="21"/>
      <c r="F23" s="22" t="n">
        <f aca="false">IFERROR(WEEKNUM(B23,2),"")</f>
        <v>53</v>
      </c>
    </row>
    <row r="24" customFormat="false" ht="15" hidden="false" customHeight="false" outlineLevel="0" collapsed="false">
      <c r="B24" s="19"/>
      <c r="C24" s="20"/>
      <c r="D24" s="20"/>
      <c r="E24" s="21"/>
      <c r="F24" s="22" t="n">
        <f aca="false">IFERROR(WEEKNUM(B24,2),"")</f>
        <v>53</v>
      </c>
    </row>
    <row r="25" customFormat="false" ht="15" hidden="false" customHeight="false" outlineLevel="0" collapsed="false">
      <c r="B25" s="19"/>
      <c r="C25" s="20"/>
      <c r="D25" s="20"/>
      <c r="E25" s="21"/>
      <c r="F25" s="22" t="n">
        <f aca="false">IFERROR(WEEKNUM(B25,2),"")</f>
        <v>53</v>
      </c>
    </row>
    <row r="26" customFormat="false" ht="15" hidden="false" customHeight="false" outlineLevel="0" collapsed="false">
      <c r="B26" s="19"/>
      <c r="C26" s="20"/>
      <c r="D26" s="20"/>
      <c r="E26" s="21"/>
      <c r="F26" s="22" t="n">
        <f aca="false">IFERROR(WEEKNUM(B26,2),"")</f>
        <v>53</v>
      </c>
    </row>
    <row r="27" customFormat="false" ht="15" hidden="false" customHeight="false" outlineLevel="0" collapsed="false">
      <c r="B27" s="19"/>
      <c r="C27" s="20"/>
      <c r="D27" s="20"/>
      <c r="E27" s="21"/>
      <c r="F27" s="22" t="n">
        <f aca="false">IFERROR(WEEKNUM(B27,2),"")</f>
        <v>53</v>
      </c>
    </row>
    <row r="28" customFormat="false" ht="15" hidden="false" customHeight="false" outlineLevel="0" collapsed="false">
      <c r="B28" s="19"/>
      <c r="C28" s="20"/>
      <c r="D28" s="20"/>
      <c r="E28" s="21"/>
      <c r="F28" s="22" t="n">
        <f aca="false">IFERROR(WEEKNUM(B28,2),"")</f>
        <v>53</v>
      </c>
    </row>
    <row r="29" customFormat="false" ht="15" hidden="false" customHeight="false" outlineLevel="0" collapsed="false">
      <c r="B29" s="19"/>
      <c r="C29" s="20"/>
      <c r="D29" s="20"/>
      <c r="E29" s="21"/>
      <c r="F29" s="22" t="n">
        <f aca="false">IFERROR(WEEKNUM(B29,2),"")</f>
        <v>53</v>
      </c>
    </row>
    <row r="30" customFormat="false" ht="15" hidden="false" customHeight="false" outlineLevel="0" collapsed="false">
      <c r="B30" s="19"/>
      <c r="C30" s="20"/>
      <c r="D30" s="20"/>
      <c r="E30" s="21"/>
      <c r="F30" s="22" t="n">
        <f aca="false">IFERROR(WEEKNUM(B30,2),"")</f>
        <v>53</v>
      </c>
    </row>
    <row r="31" customFormat="false" ht="15" hidden="false" customHeight="false" outlineLevel="0" collapsed="false">
      <c r="B31" s="19"/>
      <c r="C31" s="20"/>
      <c r="D31" s="20"/>
      <c r="E31" s="21"/>
      <c r="F31" s="22" t="n">
        <f aca="false">IFERROR(WEEKNUM(B31,2),"")</f>
        <v>53</v>
      </c>
    </row>
    <row r="32" customFormat="false" ht="15" hidden="false" customHeight="false" outlineLevel="0" collapsed="false">
      <c r="B32" s="19"/>
      <c r="C32" s="20"/>
      <c r="D32" s="20"/>
      <c r="E32" s="21"/>
      <c r="F32" s="22" t="n">
        <f aca="false">IFERROR(WEEKNUM(B32,2),"")</f>
        <v>53</v>
      </c>
    </row>
    <row r="33" customFormat="false" ht="15" hidden="false" customHeight="false" outlineLevel="0" collapsed="false">
      <c r="B33" s="19"/>
      <c r="C33" s="20"/>
      <c r="D33" s="20"/>
      <c r="E33" s="21"/>
      <c r="F33" s="22" t="n">
        <f aca="false">IFERROR(WEEKNUM(B33,2),"")</f>
        <v>53</v>
      </c>
    </row>
    <row r="34" customFormat="false" ht="15" hidden="false" customHeight="false" outlineLevel="0" collapsed="false">
      <c r="B34" s="19"/>
      <c r="C34" s="20"/>
      <c r="D34" s="20"/>
      <c r="E34" s="21"/>
      <c r="F34" s="22" t="n">
        <f aca="false">IFERROR(WEEKNUM(B34,2),"")</f>
        <v>53</v>
      </c>
    </row>
    <row r="35" customFormat="false" ht="15" hidden="false" customHeight="false" outlineLevel="0" collapsed="false">
      <c r="B35" s="19"/>
      <c r="C35" s="20"/>
      <c r="D35" s="20"/>
      <c r="E35" s="21"/>
      <c r="F35" s="22" t="n">
        <f aca="false">IFERROR(WEEKNUM(B35,2),"")</f>
        <v>53</v>
      </c>
    </row>
    <row r="36" customFormat="false" ht="15" hidden="false" customHeight="false" outlineLevel="0" collapsed="false">
      <c r="B36" s="19"/>
      <c r="C36" s="20"/>
      <c r="D36" s="20"/>
      <c r="E36" s="21"/>
      <c r="F36" s="22" t="n">
        <f aca="false">IFERROR(WEEKNUM(B36,2),"")</f>
        <v>53</v>
      </c>
    </row>
    <row r="37" customFormat="false" ht="15" hidden="false" customHeight="false" outlineLevel="0" collapsed="false">
      <c r="B37" s="19"/>
      <c r="C37" s="20"/>
      <c r="D37" s="20"/>
      <c r="E37" s="21"/>
      <c r="F37" s="22" t="n">
        <f aca="false">IFERROR(WEEKNUM(B37,2),"")</f>
        <v>53</v>
      </c>
    </row>
    <row r="38" customFormat="false" ht="15" hidden="false" customHeight="false" outlineLevel="0" collapsed="false">
      <c r="B38" s="19"/>
      <c r="C38" s="20"/>
      <c r="D38" s="20"/>
      <c r="E38" s="21"/>
      <c r="F38" s="22" t="n">
        <f aca="false">IFERROR(WEEKNUM(B38,2),"")</f>
        <v>53</v>
      </c>
    </row>
    <row r="39" customFormat="false" ht="15" hidden="false" customHeight="false" outlineLevel="0" collapsed="false">
      <c r="B39" s="19"/>
      <c r="C39" s="20"/>
      <c r="D39" s="20"/>
      <c r="E39" s="21"/>
      <c r="F39" s="22" t="n">
        <f aca="false">IFERROR(WEEKNUM(B39,2),"")</f>
        <v>53</v>
      </c>
    </row>
    <row r="40" customFormat="false" ht="15" hidden="false" customHeight="false" outlineLevel="0" collapsed="false">
      <c r="B40" s="19"/>
      <c r="C40" s="20"/>
      <c r="D40" s="20"/>
      <c r="E40" s="21"/>
      <c r="F40" s="22" t="n">
        <f aca="false">IFERROR(WEEKNUM(B40,2),"")</f>
        <v>53</v>
      </c>
    </row>
    <row r="41" customFormat="false" ht="15" hidden="false" customHeight="false" outlineLevel="0" collapsed="false">
      <c r="B41" s="19"/>
      <c r="C41" s="20"/>
      <c r="D41" s="20"/>
      <c r="E41" s="21"/>
      <c r="F41" s="22" t="n">
        <f aca="false">IFERROR(WEEKNUM(B41,2),"")</f>
        <v>53</v>
      </c>
    </row>
    <row r="42" customFormat="false" ht="15" hidden="false" customHeight="false" outlineLevel="0" collapsed="false">
      <c r="B42" s="19"/>
      <c r="C42" s="20"/>
      <c r="D42" s="20"/>
      <c r="E42" s="21"/>
      <c r="F42" s="22" t="n">
        <f aca="false">IFERROR(WEEKNUM(B42,2),"")</f>
        <v>53</v>
      </c>
    </row>
    <row r="43" customFormat="false" ht="15" hidden="false" customHeight="false" outlineLevel="0" collapsed="false">
      <c r="B43" s="19"/>
      <c r="C43" s="20"/>
      <c r="D43" s="20"/>
      <c r="E43" s="21"/>
      <c r="F43" s="22" t="n">
        <f aca="false">IFERROR(WEEKNUM(B43,2),"")</f>
        <v>53</v>
      </c>
    </row>
    <row r="44" customFormat="false" ht="15" hidden="false" customHeight="false" outlineLevel="0" collapsed="false">
      <c r="B44" s="19"/>
      <c r="C44" s="20"/>
      <c r="D44" s="20"/>
      <c r="E44" s="21"/>
      <c r="F44" s="22" t="n">
        <f aca="false">IFERROR(WEEKNUM(B44,2),"")</f>
        <v>53</v>
      </c>
    </row>
    <row r="45" customFormat="false" ht="15" hidden="false" customHeight="false" outlineLevel="0" collapsed="false">
      <c r="B45" s="19"/>
      <c r="C45" s="20"/>
      <c r="D45" s="20"/>
      <c r="E45" s="21"/>
      <c r="F45" s="22" t="n">
        <f aca="false">IFERROR(WEEKNUM(B45,2),"")</f>
        <v>53</v>
      </c>
    </row>
    <row r="46" customFormat="false" ht="15" hidden="false" customHeight="false" outlineLevel="0" collapsed="false">
      <c r="B46" s="19"/>
      <c r="C46" s="20"/>
      <c r="D46" s="20"/>
      <c r="E46" s="21"/>
      <c r="F46" s="22" t="n">
        <f aca="false">IFERROR(WEEKNUM(B46,2),"")</f>
        <v>53</v>
      </c>
    </row>
    <row r="47" customFormat="false" ht="15" hidden="false" customHeight="false" outlineLevel="0" collapsed="false">
      <c r="B47" s="19"/>
      <c r="C47" s="20"/>
      <c r="D47" s="20"/>
      <c r="E47" s="21"/>
      <c r="F47" s="22" t="n">
        <f aca="false">IFERROR(WEEKNUM(B47,2),"")</f>
        <v>53</v>
      </c>
    </row>
    <row r="48" customFormat="false" ht="15" hidden="false" customHeight="false" outlineLevel="0" collapsed="false">
      <c r="B48" s="19"/>
      <c r="C48" s="20"/>
      <c r="D48" s="20"/>
      <c r="E48" s="21"/>
      <c r="F48" s="22" t="n">
        <f aca="false">IFERROR(WEEKNUM(B48,2),"")</f>
        <v>53</v>
      </c>
    </row>
    <row r="49" customFormat="false" ht="15" hidden="false" customHeight="false" outlineLevel="0" collapsed="false">
      <c r="B49" s="19"/>
      <c r="C49" s="20"/>
      <c r="D49" s="20"/>
      <c r="E49" s="21"/>
      <c r="F49" s="22" t="n">
        <f aca="false">IFERROR(WEEKNUM(B49,2),"")</f>
        <v>53</v>
      </c>
    </row>
    <row r="50" customFormat="false" ht="15" hidden="false" customHeight="false" outlineLevel="0" collapsed="false">
      <c r="B50" s="19"/>
      <c r="C50" s="20"/>
      <c r="D50" s="20"/>
      <c r="E50" s="21"/>
      <c r="F50" s="22" t="n">
        <f aca="false">IFERROR(WEEKNUM(B50,2),"")</f>
        <v>53</v>
      </c>
    </row>
    <row r="51" customFormat="false" ht="15" hidden="false" customHeight="false" outlineLevel="0" collapsed="false">
      <c r="B51" s="19"/>
      <c r="C51" s="20"/>
      <c r="D51" s="20"/>
      <c r="E51" s="21"/>
      <c r="F51" s="22" t="n">
        <f aca="false">IFERROR(WEEKNUM(B51,2),"")</f>
        <v>53</v>
      </c>
    </row>
    <row r="52" customFormat="false" ht="15" hidden="false" customHeight="false" outlineLevel="0" collapsed="false">
      <c r="B52" s="19"/>
      <c r="C52" s="20"/>
      <c r="D52" s="20"/>
      <c r="E52" s="21"/>
      <c r="F52" s="22" t="n">
        <f aca="false">IFERROR(WEEKNUM(B52,2),"")</f>
        <v>53</v>
      </c>
    </row>
    <row r="53" customFormat="false" ht="15" hidden="false" customHeight="false" outlineLevel="0" collapsed="false">
      <c r="B53" s="19"/>
      <c r="C53" s="20"/>
      <c r="D53" s="20"/>
      <c r="E53" s="21"/>
      <c r="F53" s="22" t="n">
        <f aca="false">IFERROR(WEEKNUM(B53,2),"")</f>
        <v>53</v>
      </c>
    </row>
    <row r="54" customFormat="false" ht="15" hidden="false" customHeight="false" outlineLevel="0" collapsed="false">
      <c r="B54" s="19"/>
      <c r="C54" s="20"/>
      <c r="D54" s="20"/>
      <c r="E54" s="21"/>
      <c r="F54" s="22" t="n">
        <f aca="false">IFERROR(WEEKNUM(B54,2),"")</f>
        <v>53</v>
      </c>
    </row>
    <row r="55" customFormat="false" ht="15" hidden="false" customHeight="false" outlineLevel="0" collapsed="false">
      <c r="B55" s="19"/>
      <c r="C55" s="20"/>
      <c r="D55" s="20"/>
      <c r="E55" s="21"/>
      <c r="F55" s="22" t="n">
        <f aca="false">IFERROR(WEEKNUM(B55,2),"")</f>
        <v>53</v>
      </c>
    </row>
    <row r="56" customFormat="false" ht="15" hidden="false" customHeight="false" outlineLevel="0" collapsed="false">
      <c r="B56" s="19"/>
      <c r="C56" s="20"/>
      <c r="D56" s="20"/>
      <c r="E56" s="21"/>
      <c r="F56" s="22" t="n">
        <f aca="false">IFERROR(WEEKNUM(B56,2),"")</f>
        <v>53</v>
      </c>
    </row>
    <row r="57" customFormat="false" ht="15" hidden="false" customHeight="false" outlineLevel="0" collapsed="false">
      <c r="B57" s="19"/>
      <c r="C57" s="20"/>
      <c r="D57" s="20"/>
      <c r="E57" s="21"/>
      <c r="F57" s="22" t="n">
        <f aca="false">IFERROR(WEEKNUM(B57,2),"")</f>
        <v>53</v>
      </c>
    </row>
    <row r="58" customFormat="false" ht="15" hidden="false" customHeight="false" outlineLevel="0" collapsed="false">
      <c r="B58" s="19"/>
      <c r="C58" s="20"/>
      <c r="D58" s="20"/>
      <c r="E58" s="21"/>
      <c r="F58" s="22" t="n">
        <f aca="false">IFERROR(WEEKNUM(B58,2),"")</f>
        <v>53</v>
      </c>
    </row>
    <row r="59" customFormat="false" ht="15" hidden="false" customHeight="false" outlineLevel="0" collapsed="false">
      <c r="B59" s="19"/>
      <c r="C59" s="20"/>
      <c r="D59" s="20"/>
      <c r="E59" s="21"/>
      <c r="F59" s="22" t="n">
        <f aca="false">IFERROR(WEEKNUM(B59,2),"")</f>
        <v>53</v>
      </c>
    </row>
    <row r="60" customFormat="false" ht="15" hidden="false" customHeight="false" outlineLevel="0" collapsed="false">
      <c r="B60" s="19"/>
      <c r="C60" s="20"/>
      <c r="D60" s="20"/>
      <c r="E60" s="21"/>
      <c r="F60" s="22" t="n">
        <f aca="false">IFERROR(WEEKNUM(B60,2),"")</f>
        <v>53</v>
      </c>
    </row>
    <row r="61" customFormat="false" ht="15" hidden="false" customHeight="false" outlineLevel="0" collapsed="false">
      <c r="B61" s="19"/>
      <c r="C61" s="20"/>
      <c r="D61" s="20"/>
      <c r="E61" s="21"/>
      <c r="F61" s="22" t="n">
        <f aca="false">IFERROR(WEEKNUM(B61,2),"")</f>
        <v>53</v>
      </c>
    </row>
    <row r="62" customFormat="false" ht="15" hidden="false" customHeight="false" outlineLevel="0" collapsed="false">
      <c r="B62" s="19"/>
      <c r="C62" s="20"/>
      <c r="D62" s="20"/>
      <c r="E62" s="21"/>
      <c r="F62" s="22" t="n">
        <f aca="false">IFERROR(WEEKNUM(B62,2),"")</f>
        <v>53</v>
      </c>
    </row>
    <row r="63" customFormat="false" ht="15" hidden="false" customHeight="false" outlineLevel="0" collapsed="false">
      <c r="B63" s="19"/>
      <c r="C63" s="20"/>
      <c r="D63" s="20"/>
      <c r="E63" s="21"/>
      <c r="F63" s="22" t="n">
        <f aca="false">IFERROR(WEEKNUM(B63,2),"")</f>
        <v>53</v>
      </c>
    </row>
    <row r="64" customFormat="false" ht="15" hidden="false" customHeight="false" outlineLevel="0" collapsed="false">
      <c r="B64" s="19"/>
      <c r="C64" s="20"/>
      <c r="D64" s="20"/>
      <c r="E64" s="21"/>
      <c r="F64" s="22" t="n">
        <f aca="false">IFERROR(WEEKNUM(B64,2),"")</f>
        <v>53</v>
      </c>
    </row>
    <row r="65" customFormat="false" ht="15" hidden="false" customHeight="false" outlineLevel="0" collapsed="false">
      <c r="B65" s="19"/>
      <c r="C65" s="20"/>
      <c r="D65" s="20"/>
      <c r="E65" s="21"/>
      <c r="F65" s="22" t="n">
        <f aca="false">IFERROR(WEEKNUM(B65,2),"")</f>
        <v>53</v>
      </c>
    </row>
    <row r="66" customFormat="false" ht="15" hidden="false" customHeight="false" outlineLevel="0" collapsed="false">
      <c r="B66" s="19"/>
      <c r="C66" s="20"/>
      <c r="D66" s="20"/>
      <c r="E66" s="21"/>
      <c r="F66" s="22" t="n">
        <f aca="false">IFERROR(WEEKNUM(B66,2),"")</f>
        <v>53</v>
      </c>
    </row>
    <row r="67" customFormat="false" ht="15" hidden="false" customHeight="false" outlineLevel="0" collapsed="false">
      <c r="B67" s="19"/>
      <c r="C67" s="20"/>
      <c r="D67" s="20"/>
      <c r="E67" s="21"/>
      <c r="F67" s="22" t="n">
        <f aca="false">IFERROR(WEEKNUM(B67,2),"")</f>
        <v>53</v>
      </c>
    </row>
    <row r="68" customFormat="false" ht="15" hidden="false" customHeight="false" outlineLevel="0" collapsed="false">
      <c r="B68" s="19"/>
      <c r="C68" s="20"/>
      <c r="D68" s="20"/>
      <c r="E68" s="21"/>
      <c r="F68" s="22" t="n">
        <f aca="false">IFERROR(WEEKNUM(B68,2),"")</f>
        <v>53</v>
      </c>
    </row>
    <row r="69" customFormat="false" ht="15" hidden="false" customHeight="false" outlineLevel="0" collapsed="false">
      <c r="B69" s="19"/>
      <c r="C69" s="20"/>
      <c r="D69" s="20"/>
      <c r="E69" s="21"/>
      <c r="F69" s="22" t="n">
        <f aca="false">IFERROR(WEEKNUM(B69,2),"")</f>
        <v>53</v>
      </c>
    </row>
    <row r="70" customFormat="false" ht="15" hidden="false" customHeight="false" outlineLevel="0" collapsed="false">
      <c r="B70" s="19"/>
      <c r="C70" s="20"/>
      <c r="D70" s="20"/>
      <c r="E70" s="21"/>
      <c r="F70" s="22" t="n">
        <f aca="false">IFERROR(WEEKNUM(B70,2),"")</f>
        <v>53</v>
      </c>
    </row>
    <row r="71" customFormat="false" ht="15" hidden="false" customHeight="false" outlineLevel="0" collapsed="false">
      <c r="B71" s="19"/>
      <c r="C71" s="20"/>
      <c r="D71" s="20"/>
      <c r="E71" s="21"/>
      <c r="F71" s="22" t="n">
        <f aca="false">IFERROR(WEEKNUM(B71,2),"")</f>
        <v>53</v>
      </c>
    </row>
    <row r="72" customFormat="false" ht="15" hidden="false" customHeight="false" outlineLevel="0" collapsed="false">
      <c r="B72" s="19"/>
      <c r="C72" s="20"/>
      <c r="D72" s="20"/>
      <c r="E72" s="21"/>
      <c r="F72" s="22" t="n">
        <f aca="false">IFERROR(WEEKNUM(B72,2),"")</f>
        <v>53</v>
      </c>
    </row>
    <row r="73" customFormat="false" ht="15" hidden="false" customHeight="false" outlineLevel="0" collapsed="false">
      <c r="B73" s="19"/>
      <c r="C73" s="20"/>
      <c r="D73" s="20"/>
      <c r="E73" s="21"/>
      <c r="F73" s="22" t="n">
        <f aca="false">IFERROR(WEEKNUM(B73,2),"")</f>
        <v>53</v>
      </c>
    </row>
    <row r="74" customFormat="false" ht="15" hidden="false" customHeight="false" outlineLevel="0" collapsed="false">
      <c r="B74" s="19"/>
      <c r="C74" s="20"/>
      <c r="D74" s="20"/>
      <c r="E74" s="21"/>
      <c r="F74" s="22" t="n">
        <f aca="false">IFERROR(WEEKNUM(B74,2),"")</f>
        <v>53</v>
      </c>
    </row>
    <row r="75" customFormat="false" ht="15" hidden="false" customHeight="false" outlineLevel="0" collapsed="false">
      <c r="B75" s="19"/>
      <c r="C75" s="20"/>
      <c r="D75" s="20"/>
      <c r="E75" s="21"/>
      <c r="F75" s="22" t="n">
        <f aca="false">IFERROR(WEEKNUM(B75,2),"")</f>
        <v>53</v>
      </c>
    </row>
    <row r="76" customFormat="false" ht="15" hidden="false" customHeight="false" outlineLevel="0" collapsed="false">
      <c r="B76" s="19"/>
      <c r="C76" s="20"/>
      <c r="D76" s="20"/>
      <c r="E76" s="21"/>
      <c r="F76" s="22" t="n">
        <f aca="false">IFERROR(WEEKNUM(B76,2),"")</f>
        <v>53</v>
      </c>
    </row>
    <row r="77" customFormat="false" ht="15" hidden="false" customHeight="false" outlineLevel="0" collapsed="false">
      <c r="B77" s="19"/>
      <c r="C77" s="20"/>
      <c r="D77" s="20"/>
      <c r="E77" s="21"/>
      <c r="F77" s="22" t="n">
        <f aca="false">IFERROR(WEEKNUM(B77,2),"")</f>
        <v>53</v>
      </c>
    </row>
    <row r="78" customFormat="false" ht="15" hidden="false" customHeight="false" outlineLevel="0" collapsed="false">
      <c r="B78" s="19"/>
      <c r="C78" s="20"/>
      <c r="D78" s="20"/>
      <c r="E78" s="21"/>
      <c r="F78" s="22" t="n">
        <f aca="false">IFERROR(WEEKNUM(B78,2),"")</f>
        <v>53</v>
      </c>
    </row>
    <row r="79" customFormat="false" ht="15" hidden="false" customHeight="false" outlineLevel="0" collapsed="false">
      <c r="B79" s="19"/>
      <c r="C79" s="20"/>
      <c r="D79" s="20"/>
      <c r="E79" s="21"/>
      <c r="F79" s="22" t="n">
        <f aca="false">IFERROR(WEEKNUM(B79,2),"")</f>
        <v>53</v>
      </c>
    </row>
    <row r="80" customFormat="false" ht="15" hidden="false" customHeight="false" outlineLevel="0" collapsed="false">
      <c r="B80" s="19"/>
      <c r="C80" s="20"/>
      <c r="D80" s="20"/>
      <c r="E80" s="21"/>
      <c r="F80" s="22" t="n">
        <f aca="false">IFERROR(WEEKNUM(B80,2),"")</f>
        <v>53</v>
      </c>
    </row>
    <row r="81" customFormat="false" ht="15" hidden="false" customHeight="false" outlineLevel="0" collapsed="false">
      <c r="B81" s="19"/>
      <c r="C81" s="20"/>
      <c r="D81" s="20"/>
      <c r="E81" s="21"/>
      <c r="F81" s="22" t="n">
        <f aca="false">IFERROR(WEEKNUM(B81,2),"")</f>
        <v>53</v>
      </c>
    </row>
    <row r="82" customFormat="false" ht="15" hidden="false" customHeight="false" outlineLevel="0" collapsed="false">
      <c r="B82" s="19"/>
      <c r="C82" s="20"/>
      <c r="D82" s="20"/>
      <c r="E82" s="21"/>
      <c r="F82" s="22" t="n">
        <f aca="false">IFERROR(WEEKNUM(B82,2),"")</f>
        <v>53</v>
      </c>
    </row>
    <row r="83" customFormat="false" ht="15" hidden="false" customHeight="false" outlineLevel="0" collapsed="false">
      <c r="B83" s="19"/>
      <c r="C83" s="20"/>
      <c r="D83" s="20"/>
      <c r="E83" s="21"/>
      <c r="F83" s="22" t="n">
        <f aca="false">IFERROR(WEEKNUM(B83,2),"")</f>
        <v>53</v>
      </c>
    </row>
    <row r="84" customFormat="false" ht="15" hidden="false" customHeight="false" outlineLevel="0" collapsed="false">
      <c r="B84" s="19"/>
      <c r="C84" s="20"/>
      <c r="D84" s="20"/>
      <c r="E84" s="21"/>
      <c r="F84" s="22" t="n">
        <f aca="false">IFERROR(WEEKNUM(B84,2),"")</f>
        <v>53</v>
      </c>
    </row>
    <row r="85" customFormat="false" ht="15" hidden="false" customHeight="false" outlineLevel="0" collapsed="false">
      <c r="B85" s="19"/>
      <c r="C85" s="20"/>
      <c r="D85" s="20"/>
      <c r="E85" s="21"/>
      <c r="F85" s="22" t="n">
        <f aca="false">IFERROR(WEEKNUM(B85,2),"")</f>
        <v>53</v>
      </c>
    </row>
    <row r="86" customFormat="false" ht="15" hidden="false" customHeight="false" outlineLevel="0" collapsed="false">
      <c r="B86" s="19"/>
      <c r="C86" s="20"/>
      <c r="D86" s="20"/>
      <c r="E86" s="21"/>
      <c r="F86" s="22" t="n">
        <f aca="false">IFERROR(WEEKNUM(B86,2),"")</f>
        <v>53</v>
      </c>
    </row>
    <row r="87" customFormat="false" ht="15" hidden="false" customHeight="false" outlineLevel="0" collapsed="false">
      <c r="B87" s="19"/>
      <c r="C87" s="20"/>
      <c r="D87" s="20"/>
      <c r="E87" s="21"/>
      <c r="F87" s="22" t="n">
        <f aca="false">IFERROR(WEEKNUM(B87,2),"")</f>
        <v>53</v>
      </c>
    </row>
    <row r="88" customFormat="false" ht="15" hidden="false" customHeight="false" outlineLevel="0" collapsed="false">
      <c r="B88" s="19"/>
      <c r="C88" s="20"/>
      <c r="D88" s="20"/>
      <c r="E88" s="21"/>
      <c r="F88" s="22" t="n">
        <f aca="false">IFERROR(WEEKNUM(B88,2),"")</f>
        <v>53</v>
      </c>
    </row>
    <row r="89" customFormat="false" ht="15" hidden="false" customHeight="false" outlineLevel="0" collapsed="false">
      <c r="B89" s="19"/>
      <c r="C89" s="20"/>
      <c r="D89" s="20"/>
      <c r="E89" s="21"/>
      <c r="F89" s="22" t="n">
        <f aca="false">IFERROR(WEEKNUM(B89,2),"")</f>
        <v>53</v>
      </c>
    </row>
    <row r="90" customFormat="false" ht="15" hidden="false" customHeight="false" outlineLevel="0" collapsed="false">
      <c r="B90" s="19"/>
      <c r="C90" s="20"/>
      <c r="D90" s="20"/>
      <c r="E90" s="21"/>
      <c r="F90" s="22" t="n">
        <f aca="false">IFERROR(WEEKNUM(B90,2),"")</f>
        <v>53</v>
      </c>
    </row>
    <row r="91" customFormat="false" ht="15" hidden="false" customHeight="false" outlineLevel="0" collapsed="false">
      <c r="B91" s="19"/>
      <c r="C91" s="20"/>
      <c r="D91" s="20"/>
      <c r="E91" s="21"/>
      <c r="F91" s="22" t="n">
        <f aca="false">IFERROR(WEEKNUM(B91,2),"")</f>
        <v>53</v>
      </c>
    </row>
    <row r="92" customFormat="false" ht="15" hidden="false" customHeight="false" outlineLevel="0" collapsed="false">
      <c r="B92" s="19"/>
      <c r="C92" s="20"/>
      <c r="D92" s="20"/>
      <c r="E92" s="21"/>
      <c r="F92" s="22" t="n">
        <f aca="false">IFERROR(WEEKNUM(B92,2),"")</f>
        <v>53</v>
      </c>
    </row>
    <row r="93" customFormat="false" ht="15" hidden="false" customHeight="false" outlineLevel="0" collapsed="false">
      <c r="B93" s="19"/>
      <c r="C93" s="20"/>
      <c r="D93" s="20"/>
      <c r="E93" s="21"/>
      <c r="F93" s="22" t="n">
        <f aca="false">IFERROR(WEEKNUM(B93,2),"")</f>
        <v>53</v>
      </c>
    </row>
    <row r="94" customFormat="false" ht="15" hidden="false" customHeight="false" outlineLevel="0" collapsed="false">
      <c r="B94" s="19"/>
      <c r="C94" s="20"/>
      <c r="D94" s="20"/>
      <c r="E94" s="21"/>
      <c r="F94" s="22" t="n">
        <f aca="false">IFERROR(WEEKNUM(B94,2),"")</f>
        <v>53</v>
      </c>
    </row>
    <row r="95" customFormat="false" ht="15" hidden="false" customHeight="false" outlineLevel="0" collapsed="false">
      <c r="B95" s="19"/>
      <c r="C95" s="20"/>
      <c r="D95" s="20"/>
      <c r="E95" s="21"/>
      <c r="F95" s="22" t="n">
        <f aca="false">IFERROR(WEEKNUM(B95,2),"")</f>
        <v>53</v>
      </c>
    </row>
    <row r="96" customFormat="false" ht="15" hidden="false" customHeight="false" outlineLevel="0" collapsed="false">
      <c r="B96" s="19"/>
      <c r="C96" s="20"/>
      <c r="D96" s="20"/>
      <c r="E96" s="21"/>
      <c r="F96" s="22" t="n">
        <f aca="false">IFERROR(WEEKNUM(B96,2),"")</f>
        <v>53</v>
      </c>
    </row>
    <row r="97" customFormat="false" ht="15" hidden="false" customHeight="false" outlineLevel="0" collapsed="false">
      <c r="B97" s="19"/>
      <c r="C97" s="20"/>
      <c r="D97" s="20"/>
      <c r="E97" s="21"/>
      <c r="F97" s="22" t="n">
        <f aca="false">IFERROR(WEEKNUM(B97,2),"")</f>
        <v>53</v>
      </c>
    </row>
    <row r="98" customFormat="false" ht="15" hidden="false" customHeight="false" outlineLevel="0" collapsed="false">
      <c r="B98" s="19"/>
      <c r="C98" s="20"/>
      <c r="D98" s="20"/>
      <c r="E98" s="21"/>
      <c r="F98" s="22" t="n">
        <f aca="false">IFERROR(WEEKNUM(B98,2),"")</f>
        <v>53</v>
      </c>
    </row>
    <row r="99" customFormat="false" ht="15" hidden="false" customHeight="false" outlineLevel="0" collapsed="false">
      <c r="B99" s="19"/>
      <c r="C99" s="20"/>
      <c r="D99" s="20"/>
      <c r="E99" s="21"/>
      <c r="F99" s="22" t="n">
        <f aca="false">IFERROR(WEEKNUM(B99,2),"")</f>
        <v>53</v>
      </c>
    </row>
    <row r="100" customFormat="false" ht="15" hidden="false" customHeight="false" outlineLevel="0" collapsed="false">
      <c r="B100" s="19"/>
      <c r="C100" s="20"/>
      <c r="D100" s="20"/>
      <c r="E100" s="21"/>
      <c r="F100" s="22" t="n">
        <f aca="false">IFERROR(WEEKNUM(B100,2),"")</f>
        <v>53</v>
      </c>
    </row>
    <row r="101" customFormat="false" ht="15" hidden="false" customHeight="false" outlineLevel="0" collapsed="false">
      <c r="B101" s="19"/>
      <c r="C101" s="20"/>
      <c r="D101" s="20"/>
      <c r="E101" s="21"/>
      <c r="F101" s="22" t="n">
        <f aca="false">IFERROR(WEEKNUM(B101,2),"")</f>
        <v>53</v>
      </c>
    </row>
    <row r="102" customFormat="false" ht="15" hidden="false" customHeight="false" outlineLevel="0" collapsed="false">
      <c r="B102" s="19"/>
      <c r="C102" s="20"/>
      <c r="D102" s="20"/>
      <c r="E102" s="21"/>
      <c r="F102" s="22" t="n">
        <f aca="false">IFERROR(WEEKNUM(B102,2),"")</f>
        <v>53</v>
      </c>
    </row>
    <row r="103" customFormat="false" ht="15" hidden="false" customHeight="false" outlineLevel="0" collapsed="false">
      <c r="B103" s="19"/>
      <c r="C103" s="20"/>
      <c r="D103" s="20"/>
      <c r="E103" s="21"/>
      <c r="F103" s="22" t="n">
        <f aca="false">IFERROR(WEEKNUM(B103,2),"")</f>
        <v>53</v>
      </c>
    </row>
    <row r="104" customFormat="false" ht="15" hidden="false" customHeight="false" outlineLevel="0" collapsed="false">
      <c r="B104" s="19"/>
      <c r="C104" s="20"/>
      <c r="D104" s="20"/>
      <c r="E104" s="21"/>
      <c r="F104" s="22" t="n">
        <f aca="false">IFERROR(WEEKNUM(B104,2),"")</f>
        <v>53</v>
      </c>
    </row>
    <row r="105" customFormat="false" ht="15" hidden="false" customHeight="false" outlineLevel="0" collapsed="false">
      <c r="B105" s="19"/>
      <c r="C105" s="20"/>
      <c r="D105" s="20"/>
      <c r="E105" s="21"/>
      <c r="F105" s="22" t="n">
        <f aca="false">IFERROR(WEEKNUM(B105,2),"")</f>
        <v>53</v>
      </c>
    </row>
    <row r="106" customFormat="false" ht="15" hidden="false" customHeight="false" outlineLevel="0" collapsed="false">
      <c r="B106" s="19"/>
      <c r="C106" s="20"/>
      <c r="D106" s="20"/>
      <c r="E106" s="21"/>
      <c r="F106" s="22" t="n">
        <f aca="false">IFERROR(WEEKNUM(B106,2),"")</f>
        <v>53</v>
      </c>
    </row>
    <row r="107" customFormat="false" ht="15" hidden="false" customHeight="false" outlineLevel="0" collapsed="false">
      <c r="B107" s="19"/>
      <c r="C107" s="20"/>
      <c r="D107" s="20"/>
      <c r="E107" s="21"/>
      <c r="F107" s="22" t="n">
        <f aca="false">IFERROR(WEEKNUM(B107,2),"")</f>
        <v>53</v>
      </c>
    </row>
    <row r="108" customFormat="false" ht="15" hidden="false" customHeight="false" outlineLevel="0" collapsed="false">
      <c r="B108" s="19"/>
      <c r="C108" s="20"/>
      <c r="D108" s="20"/>
      <c r="E108" s="21"/>
      <c r="F108" s="22" t="n">
        <f aca="false">IFERROR(WEEKNUM(B108,2),"")</f>
        <v>53</v>
      </c>
    </row>
    <row r="109" customFormat="false" ht="15" hidden="false" customHeight="false" outlineLevel="0" collapsed="false">
      <c r="B109" s="19"/>
      <c r="C109" s="20"/>
      <c r="D109" s="20"/>
      <c r="E109" s="21"/>
      <c r="F109" s="22" t="n">
        <f aca="false">IFERROR(WEEKNUM(B109,2),"")</f>
        <v>53</v>
      </c>
    </row>
    <row r="110" customFormat="false" ht="15" hidden="false" customHeight="false" outlineLevel="0" collapsed="false">
      <c r="B110" s="19"/>
      <c r="C110" s="20"/>
      <c r="D110" s="20"/>
      <c r="E110" s="21"/>
      <c r="F110" s="22" t="n">
        <f aca="false">IFERROR(WEEKNUM(B110,2),"")</f>
        <v>53</v>
      </c>
    </row>
    <row r="111" customFormat="false" ht="15" hidden="false" customHeight="false" outlineLevel="0" collapsed="false">
      <c r="B111" s="19"/>
      <c r="C111" s="20"/>
      <c r="D111" s="20"/>
      <c r="E111" s="21"/>
      <c r="F111" s="22" t="n">
        <f aca="false">IFERROR(WEEKNUM(B111,2),"")</f>
        <v>53</v>
      </c>
    </row>
    <row r="112" customFormat="false" ht="15" hidden="false" customHeight="false" outlineLevel="0" collapsed="false">
      <c r="B112" s="19"/>
      <c r="C112" s="20"/>
      <c r="D112" s="20"/>
      <c r="E112" s="21"/>
      <c r="F112" s="22" t="n">
        <f aca="false">IFERROR(WEEKNUM(B112,2),"")</f>
        <v>53</v>
      </c>
    </row>
    <row r="113" customFormat="false" ht="15" hidden="false" customHeight="false" outlineLevel="0" collapsed="false">
      <c r="B113" s="19"/>
      <c r="C113" s="20"/>
      <c r="D113" s="20"/>
      <c r="E113" s="21"/>
      <c r="F113" s="22" t="n">
        <f aca="false">IFERROR(WEEKNUM(B113,2),"")</f>
        <v>53</v>
      </c>
    </row>
    <row r="114" customFormat="false" ht="15" hidden="false" customHeight="false" outlineLevel="0" collapsed="false">
      <c r="B114" s="19"/>
      <c r="C114" s="20"/>
      <c r="D114" s="20"/>
      <c r="E114" s="21"/>
      <c r="F114" s="22" t="n">
        <f aca="false">IFERROR(WEEKNUM(B114,2),"")</f>
        <v>53</v>
      </c>
    </row>
    <row r="115" customFormat="false" ht="15" hidden="false" customHeight="false" outlineLevel="0" collapsed="false">
      <c r="B115" s="19"/>
      <c r="C115" s="20"/>
      <c r="D115" s="20"/>
      <c r="E115" s="21"/>
      <c r="F115" s="22" t="n">
        <f aca="false">IFERROR(WEEKNUM(B115,2),"")</f>
        <v>53</v>
      </c>
    </row>
    <row r="116" customFormat="false" ht="15" hidden="false" customHeight="false" outlineLevel="0" collapsed="false">
      <c r="B116" s="19"/>
      <c r="C116" s="20"/>
      <c r="D116" s="20"/>
      <c r="E116" s="21"/>
      <c r="F116" s="22" t="n">
        <f aca="false">IFERROR(WEEKNUM(B116,2),"")</f>
        <v>53</v>
      </c>
    </row>
    <row r="117" customFormat="false" ht="15" hidden="false" customHeight="false" outlineLevel="0" collapsed="false">
      <c r="B117" s="19"/>
      <c r="C117" s="20"/>
      <c r="D117" s="20"/>
      <c r="E117" s="21"/>
      <c r="F117" s="22" t="n">
        <f aca="false">IFERROR(WEEKNUM(B117,2),"")</f>
        <v>53</v>
      </c>
    </row>
    <row r="118" customFormat="false" ht="15" hidden="false" customHeight="false" outlineLevel="0" collapsed="false">
      <c r="B118" s="19"/>
      <c r="C118" s="20"/>
      <c r="D118" s="20"/>
      <c r="E118" s="21"/>
      <c r="F118" s="22" t="n">
        <f aca="false">IFERROR(WEEKNUM(B118,2),"")</f>
        <v>53</v>
      </c>
    </row>
    <row r="119" customFormat="false" ht="15" hidden="false" customHeight="false" outlineLevel="0" collapsed="false">
      <c r="B119" s="19"/>
      <c r="C119" s="20"/>
      <c r="D119" s="20"/>
      <c r="E119" s="21"/>
      <c r="F119" s="22" t="n">
        <f aca="false">IFERROR(WEEKNUM(B119,2),"")</f>
        <v>53</v>
      </c>
    </row>
    <row r="120" customFormat="false" ht="15" hidden="false" customHeight="false" outlineLevel="0" collapsed="false">
      <c r="B120" s="19"/>
      <c r="C120" s="20"/>
      <c r="D120" s="20"/>
      <c r="E120" s="21"/>
      <c r="F120" s="22" t="n">
        <f aca="false">IFERROR(WEEKNUM(B120,2),"")</f>
        <v>53</v>
      </c>
    </row>
    <row r="121" customFormat="false" ht="15" hidden="false" customHeight="false" outlineLevel="0" collapsed="false">
      <c r="B121" s="19"/>
      <c r="C121" s="20"/>
      <c r="D121" s="20"/>
      <c r="E121" s="21"/>
      <c r="F121" s="22" t="n">
        <f aca="false">IFERROR(WEEKNUM(B121,2),"")</f>
        <v>53</v>
      </c>
    </row>
    <row r="122" customFormat="false" ht="15" hidden="false" customHeight="false" outlineLevel="0" collapsed="false">
      <c r="B122" s="19"/>
      <c r="C122" s="20"/>
      <c r="D122" s="20"/>
      <c r="E122" s="21"/>
      <c r="F122" s="22" t="n">
        <f aca="false">IFERROR(WEEKNUM(B122,2),"")</f>
        <v>53</v>
      </c>
    </row>
    <row r="123" customFormat="false" ht="15" hidden="false" customHeight="false" outlineLevel="0" collapsed="false">
      <c r="B123" s="19"/>
      <c r="C123" s="20"/>
      <c r="D123" s="20"/>
      <c r="E123" s="21"/>
      <c r="F123" s="22" t="n">
        <f aca="false">IFERROR(WEEKNUM(B123,2),"")</f>
        <v>53</v>
      </c>
    </row>
    <row r="124" customFormat="false" ht="15" hidden="false" customHeight="false" outlineLevel="0" collapsed="false">
      <c r="B124" s="19"/>
      <c r="C124" s="20"/>
      <c r="D124" s="20"/>
      <c r="E124" s="21"/>
      <c r="F124" s="22" t="n">
        <f aca="false">IFERROR(WEEKNUM(B124,2),"")</f>
        <v>53</v>
      </c>
    </row>
    <row r="125" customFormat="false" ht="15" hidden="false" customHeight="false" outlineLevel="0" collapsed="false">
      <c r="B125" s="19"/>
      <c r="C125" s="20"/>
      <c r="D125" s="20"/>
      <c r="E125" s="21"/>
      <c r="F125" s="22" t="n">
        <f aca="false">IFERROR(WEEKNUM(B125,2),"")</f>
        <v>53</v>
      </c>
    </row>
    <row r="126" customFormat="false" ht="15" hidden="false" customHeight="false" outlineLevel="0" collapsed="false">
      <c r="B126" s="19"/>
      <c r="C126" s="20"/>
      <c r="D126" s="20"/>
      <c r="E126" s="21"/>
      <c r="F126" s="22" t="n">
        <f aca="false">IFERROR(WEEKNUM(B126,2),"")</f>
        <v>53</v>
      </c>
    </row>
    <row r="127" customFormat="false" ht="15" hidden="false" customHeight="false" outlineLevel="0" collapsed="false">
      <c r="B127" s="19"/>
      <c r="C127" s="20"/>
      <c r="D127" s="20"/>
      <c r="E127" s="21"/>
      <c r="F127" s="22" t="n">
        <f aca="false">IFERROR(WEEKNUM(B127,2),"")</f>
        <v>53</v>
      </c>
    </row>
    <row r="128" customFormat="false" ht="15" hidden="false" customHeight="false" outlineLevel="0" collapsed="false">
      <c r="B128" s="19"/>
      <c r="C128" s="20"/>
      <c r="D128" s="20"/>
      <c r="E128" s="21"/>
      <c r="F128" s="22" t="n">
        <f aca="false">IFERROR(WEEKNUM(B128,2),"")</f>
        <v>53</v>
      </c>
    </row>
    <row r="129" customFormat="false" ht="15" hidden="false" customHeight="false" outlineLevel="0" collapsed="false">
      <c r="B129" s="19"/>
      <c r="C129" s="20"/>
      <c r="D129" s="20"/>
      <c r="E129" s="21"/>
      <c r="F129" s="22" t="n">
        <f aca="false">IFERROR(WEEKNUM(B129,2),"")</f>
        <v>53</v>
      </c>
    </row>
    <row r="130" customFormat="false" ht="15" hidden="false" customHeight="false" outlineLevel="0" collapsed="false">
      <c r="B130" s="19"/>
      <c r="C130" s="20"/>
      <c r="D130" s="20"/>
      <c r="E130" s="21"/>
      <c r="F130" s="22" t="n">
        <f aca="false">IFERROR(WEEKNUM(B130,2),"")</f>
        <v>53</v>
      </c>
    </row>
    <row r="131" customFormat="false" ht="15" hidden="false" customHeight="false" outlineLevel="0" collapsed="false">
      <c r="B131" s="19"/>
      <c r="C131" s="20"/>
      <c r="D131" s="20"/>
      <c r="E131" s="21"/>
      <c r="F131" s="22" t="n">
        <f aca="false">IFERROR(WEEKNUM(B131,2),"")</f>
        <v>53</v>
      </c>
    </row>
    <row r="132" customFormat="false" ht="15" hidden="false" customHeight="false" outlineLevel="0" collapsed="false">
      <c r="B132" s="19"/>
      <c r="C132" s="20"/>
      <c r="D132" s="20"/>
      <c r="E132" s="21"/>
      <c r="F132" s="22" t="n">
        <f aca="false">IFERROR(WEEKNUM(B132,2),"")</f>
        <v>53</v>
      </c>
    </row>
    <row r="133" customFormat="false" ht="15" hidden="false" customHeight="false" outlineLevel="0" collapsed="false">
      <c r="B133" s="19"/>
      <c r="C133" s="20"/>
      <c r="D133" s="20"/>
      <c r="E133" s="21"/>
      <c r="F133" s="22" t="n">
        <f aca="false">IFERROR(WEEKNUM(B133,2),"")</f>
        <v>53</v>
      </c>
    </row>
    <row r="134" customFormat="false" ht="15" hidden="false" customHeight="false" outlineLevel="0" collapsed="false">
      <c r="B134" s="19"/>
      <c r="C134" s="20"/>
      <c r="D134" s="20"/>
      <c r="E134" s="21"/>
      <c r="F134" s="22" t="n">
        <f aca="false">IFERROR(WEEKNUM(B134,2),"")</f>
        <v>53</v>
      </c>
    </row>
    <row r="135" customFormat="false" ht="15" hidden="false" customHeight="false" outlineLevel="0" collapsed="false">
      <c r="B135" s="19"/>
      <c r="C135" s="20"/>
      <c r="D135" s="20"/>
      <c r="E135" s="21"/>
      <c r="F135" s="22" t="n">
        <f aca="false">IFERROR(WEEKNUM(B135,2),"")</f>
        <v>53</v>
      </c>
    </row>
    <row r="136" customFormat="false" ht="15" hidden="false" customHeight="false" outlineLevel="0" collapsed="false">
      <c r="B136" s="19"/>
      <c r="C136" s="20"/>
      <c r="D136" s="20"/>
      <c r="E136" s="21"/>
      <c r="F136" s="22" t="n">
        <f aca="false">IFERROR(WEEKNUM(B136,2),"")</f>
        <v>53</v>
      </c>
    </row>
    <row r="137" customFormat="false" ht="15" hidden="false" customHeight="false" outlineLevel="0" collapsed="false">
      <c r="B137" s="19"/>
      <c r="C137" s="20"/>
      <c r="D137" s="20"/>
      <c r="E137" s="21"/>
      <c r="F137" s="22" t="n">
        <f aca="false">IFERROR(WEEKNUM(B137,2),"")</f>
        <v>53</v>
      </c>
    </row>
    <row r="138" customFormat="false" ht="15" hidden="false" customHeight="false" outlineLevel="0" collapsed="false">
      <c r="B138" s="19"/>
      <c r="C138" s="20"/>
      <c r="D138" s="20"/>
      <c r="E138" s="21"/>
      <c r="F138" s="22" t="n">
        <f aca="false">IFERROR(WEEKNUM(B138,2),"")</f>
        <v>53</v>
      </c>
    </row>
    <row r="139" customFormat="false" ht="15" hidden="false" customHeight="false" outlineLevel="0" collapsed="false">
      <c r="B139" s="19"/>
      <c r="C139" s="20"/>
      <c r="D139" s="20"/>
      <c r="E139" s="21"/>
      <c r="F139" s="22" t="n">
        <f aca="false">IFERROR(WEEKNUM(B139,2),"")</f>
        <v>53</v>
      </c>
    </row>
    <row r="140" customFormat="false" ht="15" hidden="false" customHeight="false" outlineLevel="0" collapsed="false">
      <c r="B140" s="19"/>
      <c r="C140" s="20"/>
      <c r="D140" s="20"/>
      <c r="E140" s="21"/>
      <c r="F140" s="22" t="n">
        <f aca="false">IFERROR(WEEKNUM(B140,2),"")</f>
        <v>53</v>
      </c>
    </row>
    <row r="141" customFormat="false" ht="15" hidden="false" customHeight="false" outlineLevel="0" collapsed="false">
      <c r="B141" s="19"/>
      <c r="C141" s="20"/>
      <c r="D141" s="20"/>
      <c r="E141" s="21"/>
      <c r="F141" s="22" t="n">
        <f aca="false">IFERROR(WEEKNUM(B141,2),"")</f>
        <v>53</v>
      </c>
    </row>
    <row r="142" customFormat="false" ht="15" hidden="false" customHeight="false" outlineLevel="0" collapsed="false">
      <c r="B142" s="19"/>
      <c r="C142" s="20"/>
      <c r="D142" s="20"/>
      <c r="E142" s="21"/>
      <c r="F142" s="22" t="n">
        <f aca="false">IFERROR(WEEKNUM(B142,2),"")</f>
        <v>53</v>
      </c>
    </row>
    <row r="143" customFormat="false" ht="15" hidden="false" customHeight="false" outlineLevel="0" collapsed="false">
      <c r="B143" s="19"/>
      <c r="C143" s="20"/>
      <c r="D143" s="20"/>
      <c r="E143" s="21"/>
      <c r="F143" s="22" t="n">
        <f aca="false">IFERROR(WEEKNUM(B143,2),"")</f>
        <v>53</v>
      </c>
    </row>
    <row r="144" customFormat="false" ht="15" hidden="false" customHeight="false" outlineLevel="0" collapsed="false">
      <c r="B144" s="19"/>
      <c r="C144" s="20"/>
      <c r="D144" s="20"/>
      <c r="E144" s="21"/>
      <c r="F144" s="22" t="n">
        <f aca="false">IFERROR(WEEKNUM(B144,2),"")</f>
        <v>53</v>
      </c>
    </row>
    <row r="145" customFormat="false" ht="15" hidden="false" customHeight="false" outlineLevel="0" collapsed="false">
      <c r="B145" s="19"/>
      <c r="C145" s="20"/>
      <c r="D145" s="20"/>
      <c r="E145" s="21"/>
      <c r="F145" s="22" t="n">
        <f aca="false">IFERROR(WEEKNUM(B145,2),"")</f>
        <v>53</v>
      </c>
    </row>
    <row r="146" customFormat="false" ht="15" hidden="false" customHeight="false" outlineLevel="0" collapsed="false">
      <c r="B146" s="19"/>
      <c r="C146" s="20"/>
      <c r="D146" s="20"/>
      <c r="E146" s="21"/>
      <c r="F146" s="22" t="n">
        <f aca="false">IFERROR(WEEKNUM(B146,2),"")</f>
        <v>53</v>
      </c>
    </row>
    <row r="147" customFormat="false" ht="15" hidden="false" customHeight="false" outlineLevel="0" collapsed="false">
      <c r="B147" s="19"/>
      <c r="C147" s="20"/>
      <c r="D147" s="20"/>
      <c r="E147" s="21"/>
      <c r="F147" s="22" t="n">
        <f aca="false">IFERROR(WEEKNUM(B147,2),"")</f>
        <v>53</v>
      </c>
    </row>
    <row r="148" customFormat="false" ht="15" hidden="false" customHeight="false" outlineLevel="0" collapsed="false">
      <c r="B148" s="19"/>
      <c r="C148" s="20"/>
      <c r="D148" s="20"/>
      <c r="E148" s="21"/>
      <c r="F148" s="22" t="n">
        <f aca="false">IFERROR(WEEKNUM(B148,2),"")</f>
        <v>53</v>
      </c>
    </row>
    <row r="149" customFormat="false" ht="15" hidden="false" customHeight="false" outlineLevel="0" collapsed="false">
      <c r="B149" s="19"/>
      <c r="C149" s="20"/>
      <c r="D149" s="20"/>
      <c r="E149" s="21"/>
      <c r="F149" s="22" t="n">
        <f aca="false">IFERROR(WEEKNUM(B149,2),"")</f>
        <v>53</v>
      </c>
    </row>
    <row r="150" customFormat="false" ht="15" hidden="false" customHeight="false" outlineLevel="0" collapsed="false">
      <c r="B150" s="19"/>
      <c r="C150" s="20"/>
      <c r="D150" s="20"/>
      <c r="E150" s="21"/>
      <c r="F150" s="22" t="n">
        <f aca="false">IFERROR(WEEKNUM(B150,2),"")</f>
        <v>53</v>
      </c>
    </row>
    <row r="151" customFormat="false" ht="15" hidden="false" customHeight="false" outlineLevel="0" collapsed="false">
      <c r="B151" s="19"/>
      <c r="C151" s="20"/>
      <c r="D151" s="20"/>
      <c r="E151" s="21"/>
      <c r="F151" s="22" t="n">
        <f aca="false">IFERROR(WEEKNUM(B151,2),"")</f>
        <v>53</v>
      </c>
    </row>
    <row r="152" customFormat="false" ht="15" hidden="false" customHeight="false" outlineLevel="0" collapsed="false">
      <c r="B152" s="19"/>
      <c r="C152" s="20"/>
      <c r="D152" s="20"/>
      <c r="E152" s="21"/>
      <c r="F152" s="22" t="n">
        <f aca="false">IFERROR(WEEKNUM(B152,2),"")</f>
        <v>53</v>
      </c>
    </row>
    <row r="153" customFormat="false" ht="15" hidden="false" customHeight="false" outlineLevel="0" collapsed="false">
      <c r="B153" s="19"/>
      <c r="C153" s="20"/>
      <c r="D153" s="20"/>
      <c r="E153" s="21"/>
      <c r="F153" s="22" t="n">
        <f aca="false">IFERROR(WEEKNUM(B153,2),"")</f>
        <v>53</v>
      </c>
    </row>
    <row r="154" customFormat="false" ht="15" hidden="false" customHeight="false" outlineLevel="0" collapsed="false">
      <c r="B154" s="19"/>
      <c r="C154" s="20"/>
      <c r="D154" s="20"/>
      <c r="E154" s="21"/>
      <c r="F154" s="22" t="n">
        <f aca="false">IFERROR(WEEKNUM(B154,2),"")</f>
        <v>53</v>
      </c>
    </row>
    <row r="155" customFormat="false" ht="15" hidden="false" customHeight="false" outlineLevel="0" collapsed="false">
      <c r="B155" s="19"/>
      <c r="C155" s="20"/>
      <c r="D155" s="20"/>
      <c r="E155" s="21"/>
      <c r="F155" s="22" t="n">
        <f aca="false">IFERROR(WEEKNUM(B155,2),"")</f>
        <v>53</v>
      </c>
    </row>
    <row r="156" customFormat="false" ht="15" hidden="false" customHeight="false" outlineLevel="0" collapsed="false">
      <c r="B156" s="19"/>
      <c r="C156" s="20"/>
      <c r="D156" s="20"/>
      <c r="E156" s="21"/>
      <c r="F156" s="22" t="n">
        <f aca="false">IFERROR(WEEKNUM(B156,2),"")</f>
        <v>53</v>
      </c>
    </row>
    <row r="157" customFormat="false" ht="15" hidden="false" customHeight="false" outlineLevel="0" collapsed="false">
      <c r="B157" s="19"/>
      <c r="C157" s="20"/>
      <c r="D157" s="20"/>
      <c r="E157" s="21"/>
      <c r="F157" s="22" t="n">
        <f aca="false">IFERROR(WEEKNUM(B157,2),"")</f>
        <v>53</v>
      </c>
    </row>
    <row r="158" customFormat="false" ht="15" hidden="false" customHeight="false" outlineLevel="0" collapsed="false">
      <c r="B158" s="19"/>
      <c r="C158" s="20"/>
      <c r="D158" s="20"/>
      <c r="E158" s="21"/>
      <c r="F158" s="22" t="n">
        <f aca="false">IFERROR(WEEKNUM(B158,2),"")</f>
        <v>53</v>
      </c>
    </row>
    <row r="159" customFormat="false" ht="15" hidden="false" customHeight="false" outlineLevel="0" collapsed="false">
      <c r="B159" s="19"/>
      <c r="C159" s="20"/>
      <c r="D159" s="20"/>
      <c r="E159" s="21"/>
      <c r="F159" s="22" t="n">
        <f aca="false">IFERROR(WEEKNUM(B159,2),"")</f>
        <v>53</v>
      </c>
    </row>
    <row r="160" customFormat="false" ht="15" hidden="false" customHeight="false" outlineLevel="0" collapsed="false">
      <c r="B160" s="19"/>
      <c r="C160" s="20"/>
      <c r="D160" s="20"/>
      <c r="E160" s="21"/>
      <c r="F160" s="22" t="n">
        <f aca="false">IFERROR(WEEKNUM(B160,2),"")</f>
        <v>53</v>
      </c>
    </row>
    <row r="161" customFormat="false" ht="15" hidden="false" customHeight="false" outlineLevel="0" collapsed="false">
      <c r="B161" s="19"/>
      <c r="C161" s="20"/>
      <c r="D161" s="20"/>
      <c r="E161" s="21"/>
      <c r="F161" s="22" t="n">
        <f aca="false">IFERROR(WEEKNUM(B161,2),"")</f>
        <v>53</v>
      </c>
    </row>
    <row r="162" customFormat="false" ht="15" hidden="false" customHeight="false" outlineLevel="0" collapsed="false">
      <c r="B162" s="19"/>
      <c r="C162" s="20"/>
      <c r="D162" s="20"/>
      <c r="E162" s="21"/>
      <c r="F162" s="22" t="n">
        <f aca="false">IFERROR(WEEKNUM(B162,2),"")</f>
        <v>53</v>
      </c>
    </row>
    <row r="163" customFormat="false" ht="15" hidden="false" customHeight="false" outlineLevel="0" collapsed="false">
      <c r="B163" s="19"/>
      <c r="C163" s="20"/>
      <c r="D163" s="20"/>
      <c r="E163" s="21"/>
      <c r="F163" s="22" t="n">
        <f aca="false">IFERROR(WEEKNUM(B163,2),"")</f>
        <v>53</v>
      </c>
    </row>
    <row r="164" customFormat="false" ht="15" hidden="false" customHeight="false" outlineLevel="0" collapsed="false">
      <c r="B164" s="19"/>
      <c r="C164" s="20"/>
      <c r="D164" s="20"/>
      <c r="E164" s="21"/>
      <c r="F164" s="22" t="n">
        <f aca="false">IFERROR(WEEKNUM(B164,2),"")</f>
        <v>53</v>
      </c>
    </row>
    <row r="165" customFormat="false" ht="15" hidden="false" customHeight="false" outlineLevel="0" collapsed="false">
      <c r="B165" s="19"/>
      <c r="C165" s="20"/>
      <c r="D165" s="20"/>
      <c r="E165" s="21"/>
      <c r="F165" s="22" t="n">
        <f aca="false">IFERROR(WEEKNUM(B165,2),"")</f>
        <v>53</v>
      </c>
    </row>
    <row r="166" customFormat="false" ht="15" hidden="false" customHeight="false" outlineLevel="0" collapsed="false">
      <c r="B166" s="19"/>
      <c r="C166" s="20"/>
      <c r="D166" s="20"/>
      <c r="E166" s="21"/>
      <c r="F166" s="22" t="n">
        <f aca="false">IFERROR(WEEKNUM(B166,2),"")</f>
        <v>53</v>
      </c>
    </row>
    <row r="167" customFormat="false" ht="15" hidden="false" customHeight="false" outlineLevel="0" collapsed="false">
      <c r="B167" s="19"/>
      <c r="C167" s="20"/>
      <c r="D167" s="20"/>
      <c r="E167" s="21"/>
      <c r="F167" s="22" t="n">
        <f aca="false">IFERROR(WEEKNUM(B167,2),"")</f>
        <v>53</v>
      </c>
    </row>
    <row r="168" customFormat="false" ht="15" hidden="false" customHeight="false" outlineLevel="0" collapsed="false">
      <c r="B168" s="19"/>
      <c r="C168" s="20"/>
      <c r="D168" s="20"/>
      <c r="E168" s="21"/>
      <c r="F168" s="22" t="n">
        <f aca="false">IFERROR(WEEKNUM(B168,2),"")</f>
        <v>53</v>
      </c>
    </row>
    <row r="169" customFormat="false" ht="15" hidden="false" customHeight="false" outlineLevel="0" collapsed="false">
      <c r="B169" s="19"/>
      <c r="C169" s="20"/>
      <c r="D169" s="20"/>
      <c r="E169" s="21"/>
      <c r="F169" s="22" t="n">
        <f aca="false">IFERROR(WEEKNUM(B169,2),"")</f>
        <v>53</v>
      </c>
    </row>
    <row r="170" customFormat="false" ht="15" hidden="false" customHeight="false" outlineLevel="0" collapsed="false">
      <c r="B170" s="19"/>
      <c r="C170" s="20"/>
      <c r="D170" s="20"/>
      <c r="E170" s="21"/>
      <c r="F170" s="22" t="n">
        <f aca="false">IFERROR(WEEKNUM(B170,2),"")</f>
        <v>53</v>
      </c>
    </row>
    <row r="171" customFormat="false" ht="15" hidden="false" customHeight="false" outlineLevel="0" collapsed="false">
      <c r="B171" s="19"/>
      <c r="C171" s="20"/>
      <c r="D171" s="20"/>
      <c r="E171" s="21"/>
      <c r="F171" s="22" t="n">
        <f aca="false">IFERROR(WEEKNUM(B171,2),"")</f>
        <v>53</v>
      </c>
    </row>
    <row r="172" customFormat="false" ht="15" hidden="false" customHeight="false" outlineLevel="0" collapsed="false">
      <c r="B172" s="19"/>
      <c r="C172" s="20"/>
      <c r="D172" s="20"/>
      <c r="E172" s="21"/>
      <c r="F172" s="22" t="n">
        <f aca="false">IFERROR(WEEKNUM(B172,2),"")</f>
        <v>53</v>
      </c>
    </row>
    <row r="173" customFormat="false" ht="15" hidden="false" customHeight="false" outlineLevel="0" collapsed="false">
      <c r="B173" s="19"/>
      <c r="C173" s="20"/>
      <c r="D173" s="20"/>
      <c r="E173" s="21"/>
      <c r="F173" s="22" t="n">
        <f aca="false">IFERROR(WEEKNUM(B173,2),"")</f>
        <v>53</v>
      </c>
    </row>
    <row r="174" customFormat="false" ht="15" hidden="false" customHeight="false" outlineLevel="0" collapsed="false">
      <c r="B174" s="19"/>
      <c r="C174" s="20"/>
      <c r="D174" s="20"/>
      <c r="E174" s="21"/>
      <c r="F174" s="22" t="n">
        <f aca="false">IFERROR(WEEKNUM(B174,2),"")</f>
        <v>53</v>
      </c>
    </row>
    <row r="175" customFormat="false" ht="15" hidden="false" customHeight="false" outlineLevel="0" collapsed="false">
      <c r="B175" s="19"/>
      <c r="C175" s="20"/>
      <c r="D175" s="20"/>
      <c r="E175" s="21"/>
      <c r="F175" s="22" t="n">
        <f aca="false">IFERROR(WEEKNUM(B175,2),"")</f>
        <v>53</v>
      </c>
    </row>
    <row r="176" customFormat="false" ht="15" hidden="false" customHeight="false" outlineLevel="0" collapsed="false">
      <c r="B176" s="19"/>
      <c r="C176" s="20"/>
      <c r="D176" s="20"/>
      <c r="E176" s="21"/>
      <c r="F176" s="22" t="n">
        <f aca="false">IFERROR(WEEKNUM(B176,2),"")</f>
        <v>53</v>
      </c>
    </row>
    <row r="177" customFormat="false" ht="15" hidden="false" customHeight="false" outlineLevel="0" collapsed="false">
      <c r="B177" s="19"/>
      <c r="C177" s="20"/>
      <c r="D177" s="20"/>
      <c r="E177" s="21"/>
      <c r="F177" s="22" t="n">
        <f aca="false">IFERROR(WEEKNUM(B177,2),"")</f>
        <v>53</v>
      </c>
    </row>
    <row r="178" customFormat="false" ht="15" hidden="false" customHeight="false" outlineLevel="0" collapsed="false">
      <c r="B178" s="19"/>
      <c r="C178" s="20"/>
      <c r="D178" s="20"/>
      <c r="E178" s="21"/>
      <c r="F178" s="22" t="n">
        <f aca="false">IFERROR(WEEKNUM(B178,2),"")</f>
        <v>53</v>
      </c>
    </row>
    <row r="179" customFormat="false" ht="15" hidden="false" customHeight="false" outlineLevel="0" collapsed="false">
      <c r="B179" s="19"/>
      <c r="C179" s="20"/>
      <c r="D179" s="20"/>
      <c r="E179" s="21"/>
      <c r="F179" s="22" t="n">
        <f aca="false">IFERROR(WEEKNUM(B179,2),"")</f>
        <v>53</v>
      </c>
    </row>
    <row r="180" customFormat="false" ht="15" hidden="false" customHeight="false" outlineLevel="0" collapsed="false">
      <c r="B180" s="19"/>
      <c r="C180" s="20"/>
      <c r="D180" s="20"/>
      <c r="E180" s="21"/>
      <c r="F180" s="22" t="n">
        <f aca="false">IFERROR(WEEKNUM(B180,2),"")</f>
        <v>53</v>
      </c>
    </row>
    <row r="181" customFormat="false" ht="15" hidden="false" customHeight="false" outlineLevel="0" collapsed="false">
      <c r="B181" s="19"/>
      <c r="C181" s="20"/>
      <c r="D181" s="20"/>
      <c r="E181" s="21"/>
      <c r="F181" s="22" t="n">
        <f aca="false">IFERROR(WEEKNUM(B181,2),"")</f>
        <v>53</v>
      </c>
    </row>
    <row r="182" customFormat="false" ht="15" hidden="false" customHeight="false" outlineLevel="0" collapsed="false">
      <c r="B182" s="19"/>
      <c r="C182" s="20"/>
      <c r="D182" s="20"/>
      <c r="E182" s="21"/>
      <c r="F182" s="22" t="n">
        <f aca="false">IFERROR(WEEKNUM(B182,2),"")</f>
        <v>53</v>
      </c>
    </row>
    <row r="183" customFormat="false" ht="15" hidden="false" customHeight="false" outlineLevel="0" collapsed="false">
      <c r="B183" s="19"/>
      <c r="C183" s="20"/>
      <c r="D183" s="20"/>
      <c r="E183" s="21"/>
      <c r="F183" s="22" t="n">
        <f aca="false">IFERROR(WEEKNUM(B183,2),"")</f>
        <v>53</v>
      </c>
    </row>
    <row r="184" customFormat="false" ht="15" hidden="false" customHeight="false" outlineLevel="0" collapsed="false">
      <c r="B184" s="19"/>
      <c r="C184" s="20"/>
      <c r="D184" s="20"/>
      <c r="E184" s="21"/>
      <c r="F184" s="22" t="n">
        <f aca="false">IFERROR(WEEKNUM(B184,2),"")</f>
        <v>53</v>
      </c>
    </row>
    <row r="185" customFormat="false" ht="15" hidden="false" customHeight="false" outlineLevel="0" collapsed="false">
      <c r="B185" s="19"/>
      <c r="C185" s="20"/>
      <c r="D185" s="20"/>
      <c r="E185" s="21"/>
      <c r="F185" s="22" t="n">
        <f aca="false">IFERROR(WEEKNUM(B185,2),"")</f>
        <v>53</v>
      </c>
    </row>
    <row r="186" customFormat="false" ht="15" hidden="false" customHeight="false" outlineLevel="0" collapsed="false">
      <c r="B186" s="19"/>
      <c r="C186" s="20"/>
      <c r="D186" s="20"/>
      <c r="E186" s="21"/>
      <c r="F186" s="22" t="n">
        <f aca="false">IFERROR(WEEKNUM(B186,2),"")</f>
        <v>53</v>
      </c>
    </row>
    <row r="187" customFormat="false" ht="15" hidden="false" customHeight="false" outlineLevel="0" collapsed="false">
      <c r="B187" s="19"/>
      <c r="C187" s="20"/>
      <c r="D187" s="20"/>
      <c r="E187" s="21"/>
      <c r="F187" s="22" t="n">
        <f aca="false">IFERROR(WEEKNUM(B187,2),"")</f>
        <v>53</v>
      </c>
    </row>
    <row r="188" customFormat="false" ht="15" hidden="false" customHeight="false" outlineLevel="0" collapsed="false">
      <c r="B188" s="19"/>
      <c r="C188" s="20"/>
      <c r="D188" s="20"/>
      <c r="E188" s="21"/>
      <c r="F188" s="22" t="n">
        <f aca="false">IFERROR(WEEKNUM(B188,2),"")</f>
        <v>53</v>
      </c>
    </row>
    <row r="189" customFormat="false" ht="15" hidden="false" customHeight="false" outlineLevel="0" collapsed="false">
      <c r="B189" s="19"/>
      <c r="C189" s="20"/>
      <c r="D189" s="20"/>
      <c r="E189" s="21"/>
      <c r="F189" s="22" t="n">
        <f aca="false">IFERROR(WEEKNUM(B189,2),"")</f>
        <v>53</v>
      </c>
    </row>
    <row r="190" customFormat="false" ht="15" hidden="false" customHeight="false" outlineLevel="0" collapsed="false">
      <c r="B190" s="19"/>
      <c r="C190" s="20"/>
      <c r="D190" s="20"/>
      <c r="E190" s="21"/>
      <c r="F190" s="22" t="n">
        <f aca="false">IFERROR(WEEKNUM(B190,2),"")</f>
        <v>53</v>
      </c>
    </row>
    <row r="191" customFormat="false" ht="15" hidden="false" customHeight="false" outlineLevel="0" collapsed="false">
      <c r="B191" s="19"/>
      <c r="C191" s="20"/>
      <c r="D191" s="20"/>
      <c r="E191" s="21"/>
      <c r="F191" s="22" t="n">
        <f aca="false">IFERROR(WEEKNUM(B191,2),"")</f>
        <v>53</v>
      </c>
    </row>
    <row r="192" customFormat="false" ht="15" hidden="false" customHeight="false" outlineLevel="0" collapsed="false">
      <c r="B192" s="19"/>
      <c r="C192" s="20"/>
      <c r="D192" s="20"/>
      <c r="E192" s="21"/>
      <c r="F192" s="22" t="n">
        <f aca="false">IFERROR(WEEKNUM(B192,2),"")</f>
        <v>53</v>
      </c>
    </row>
    <row r="193" customFormat="false" ht="15" hidden="false" customHeight="false" outlineLevel="0" collapsed="false">
      <c r="B193" s="19"/>
      <c r="C193" s="20"/>
      <c r="D193" s="20"/>
      <c r="E193" s="21"/>
      <c r="F193" s="22" t="n">
        <f aca="false">IFERROR(WEEKNUM(B193,2),"")</f>
        <v>53</v>
      </c>
    </row>
    <row r="194" customFormat="false" ht="15" hidden="false" customHeight="false" outlineLevel="0" collapsed="false">
      <c r="B194" s="19"/>
      <c r="C194" s="20"/>
      <c r="D194" s="20"/>
      <c r="E194" s="21"/>
      <c r="F194" s="22" t="n">
        <f aca="false">IFERROR(WEEKNUM(B194,2),"")</f>
        <v>53</v>
      </c>
    </row>
    <row r="195" customFormat="false" ht="15" hidden="false" customHeight="false" outlineLevel="0" collapsed="false">
      <c r="B195" s="19"/>
      <c r="C195" s="20"/>
      <c r="D195" s="20"/>
      <c r="E195" s="21"/>
      <c r="F195" s="22" t="n">
        <f aca="false">IFERROR(WEEKNUM(B195,2),"")</f>
        <v>53</v>
      </c>
    </row>
    <row r="196" customFormat="false" ht="15" hidden="false" customHeight="false" outlineLevel="0" collapsed="false">
      <c r="B196" s="19"/>
      <c r="C196" s="20"/>
      <c r="D196" s="20"/>
      <c r="E196" s="21"/>
      <c r="F196" s="22" t="n">
        <f aca="false">IFERROR(WEEKNUM(B196,2),"")</f>
        <v>53</v>
      </c>
    </row>
    <row r="197" customFormat="false" ht="15" hidden="false" customHeight="false" outlineLevel="0" collapsed="false">
      <c r="B197" s="19"/>
      <c r="C197" s="20"/>
      <c r="D197" s="20"/>
      <c r="E197" s="21"/>
      <c r="F197" s="22" t="n">
        <f aca="false">IFERROR(WEEKNUM(B197,2),"")</f>
        <v>53</v>
      </c>
    </row>
    <row r="198" customFormat="false" ht="15" hidden="false" customHeight="false" outlineLevel="0" collapsed="false">
      <c r="B198" s="19"/>
      <c r="C198" s="20"/>
      <c r="D198" s="20"/>
      <c r="E198" s="21"/>
      <c r="F198" s="22" t="n">
        <f aca="false">IFERROR(WEEKNUM(B198,2),"")</f>
        <v>53</v>
      </c>
    </row>
    <row r="199" customFormat="false" ht="15" hidden="false" customHeight="false" outlineLevel="0" collapsed="false">
      <c r="B199" s="19"/>
      <c r="C199" s="20"/>
      <c r="D199" s="20"/>
      <c r="E199" s="21"/>
      <c r="F199" s="22" t="n">
        <f aca="false">IFERROR(WEEKNUM(B199,2),"")</f>
        <v>53</v>
      </c>
    </row>
    <row r="200" customFormat="false" ht="15" hidden="false" customHeight="false" outlineLevel="0" collapsed="false">
      <c r="B200" s="19"/>
      <c r="C200" s="20"/>
      <c r="D200" s="20"/>
      <c r="E200" s="21"/>
      <c r="F200" s="22" t="n">
        <f aca="false">IFERROR(WEEKNUM(B200,2),"")</f>
        <v>53</v>
      </c>
    </row>
    <row r="201" customFormat="false" ht="15" hidden="false" customHeight="false" outlineLevel="0" collapsed="false">
      <c r="B201" s="19"/>
      <c r="C201" s="20"/>
      <c r="D201" s="20"/>
      <c r="E201" s="21"/>
      <c r="F201" s="22" t="n">
        <f aca="false">IFERROR(WEEKNUM(B201,2),"")</f>
        <v>53</v>
      </c>
    </row>
    <row r="202" customFormat="false" ht="15" hidden="false" customHeight="false" outlineLevel="0" collapsed="false">
      <c r="B202" s="19"/>
      <c r="C202" s="20"/>
      <c r="D202" s="20"/>
      <c r="E202" s="21"/>
      <c r="F202" s="22" t="n">
        <f aca="false">IFERROR(WEEKNUM(B202,2),"")</f>
        <v>53</v>
      </c>
    </row>
    <row r="203" customFormat="false" ht="15" hidden="false" customHeight="false" outlineLevel="0" collapsed="false">
      <c r="B203" s="19"/>
      <c r="C203" s="20"/>
      <c r="D203" s="20"/>
      <c r="E203" s="21"/>
      <c r="F203" s="22" t="n">
        <f aca="false">IFERROR(WEEKNUM(B203,2),"")</f>
        <v>53</v>
      </c>
    </row>
    <row r="204" customFormat="false" ht="15" hidden="false" customHeight="false" outlineLevel="0" collapsed="false">
      <c r="B204" s="19"/>
      <c r="C204" s="20"/>
      <c r="D204" s="20"/>
      <c r="E204" s="21"/>
      <c r="F204" s="22" t="n">
        <f aca="false">IFERROR(WEEKNUM(B204,2),"")</f>
        <v>53</v>
      </c>
    </row>
    <row r="205" customFormat="false" ht="15" hidden="false" customHeight="false" outlineLevel="0" collapsed="false">
      <c r="B205" s="19"/>
      <c r="C205" s="20"/>
      <c r="D205" s="20"/>
      <c r="E205" s="21"/>
      <c r="F205" s="22" t="n">
        <f aca="false">IFERROR(WEEKNUM(B205,2),"")</f>
        <v>53</v>
      </c>
    </row>
    <row r="206" customFormat="false" ht="15" hidden="false" customHeight="false" outlineLevel="0" collapsed="false">
      <c r="B206" s="19"/>
      <c r="C206" s="20"/>
      <c r="D206" s="20"/>
      <c r="E206" s="21"/>
      <c r="F206" s="22" t="n">
        <f aca="false">IFERROR(WEEKNUM(B206,2),"")</f>
        <v>53</v>
      </c>
    </row>
    <row r="207" customFormat="false" ht="15" hidden="false" customHeight="false" outlineLevel="0" collapsed="false">
      <c r="B207" s="19"/>
      <c r="C207" s="20"/>
      <c r="D207" s="20"/>
      <c r="E207" s="21"/>
      <c r="F207" s="22" t="n">
        <f aca="false">IFERROR(WEEKNUM(B207,2),"")</f>
        <v>53</v>
      </c>
    </row>
    <row r="208" customFormat="false" ht="15" hidden="false" customHeight="false" outlineLevel="0" collapsed="false">
      <c r="B208" s="19"/>
      <c r="C208" s="20"/>
      <c r="D208" s="20"/>
      <c r="E208" s="21"/>
      <c r="F208" s="22" t="n">
        <f aca="false">IFERROR(WEEKNUM(B208,2),"")</f>
        <v>53</v>
      </c>
    </row>
    <row r="209" customFormat="false" ht="15" hidden="false" customHeight="false" outlineLevel="0" collapsed="false">
      <c r="B209" s="19"/>
      <c r="C209" s="20"/>
      <c r="D209" s="20"/>
      <c r="E209" s="21"/>
      <c r="F209" s="22" t="n">
        <f aca="false">IFERROR(WEEKNUM(B209,2),"")</f>
        <v>53</v>
      </c>
    </row>
    <row r="210" customFormat="false" ht="15" hidden="false" customHeight="false" outlineLevel="0" collapsed="false">
      <c r="B210" s="19"/>
      <c r="C210" s="20"/>
      <c r="D210" s="20"/>
      <c r="E210" s="21"/>
      <c r="F210" s="22" t="n">
        <f aca="false">IFERROR(WEEKNUM(B210,2),"")</f>
        <v>53</v>
      </c>
    </row>
    <row r="211" customFormat="false" ht="15" hidden="false" customHeight="false" outlineLevel="0" collapsed="false">
      <c r="B211" s="19"/>
      <c r="C211" s="20"/>
      <c r="D211" s="20"/>
      <c r="E211" s="21"/>
      <c r="F211" s="22" t="n">
        <f aca="false">IFERROR(WEEKNUM(B211,2),"")</f>
        <v>53</v>
      </c>
    </row>
    <row r="212" customFormat="false" ht="15" hidden="false" customHeight="false" outlineLevel="0" collapsed="false">
      <c r="B212" s="19"/>
      <c r="C212" s="20"/>
      <c r="D212" s="20"/>
      <c r="E212" s="21"/>
      <c r="F212" s="22" t="n">
        <f aca="false">IFERROR(WEEKNUM(B212,2),"")</f>
        <v>53</v>
      </c>
    </row>
    <row r="213" customFormat="false" ht="15" hidden="false" customHeight="false" outlineLevel="0" collapsed="false">
      <c r="B213" s="19"/>
      <c r="C213" s="20"/>
      <c r="D213" s="20"/>
      <c r="E213" s="21"/>
      <c r="F213" s="22" t="n">
        <f aca="false">IFERROR(WEEKNUM(B213,2),"")</f>
        <v>53</v>
      </c>
    </row>
    <row r="214" customFormat="false" ht="15" hidden="false" customHeight="false" outlineLevel="0" collapsed="false">
      <c r="B214" s="19"/>
      <c r="C214" s="20"/>
      <c r="D214" s="20"/>
      <c r="E214" s="21"/>
      <c r="F214" s="22" t="n">
        <f aca="false">IFERROR(WEEKNUM(B214,2),"")</f>
        <v>53</v>
      </c>
    </row>
    <row r="215" customFormat="false" ht="15" hidden="false" customHeight="false" outlineLevel="0" collapsed="false">
      <c r="B215" s="19"/>
      <c r="C215" s="20"/>
      <c r="D215" s="20"/>
      <c r="E215" s="21"/>
      <c r="F215" s="22" t="n">
        <f aca="false">IFERROR(WEEKNUM(B215,2),"")</f>
        <v>53</v>
      </c>
    </row>
    <row r="216" customFormat="false" ht="15" hidden="false" customHeight="false" outlineLevel="0" collapsed="false">
      <c r="B216" s="19"/>
      <c r="C216" s="20"/>
      <c r="D216" s="20"/>
      <c r="E216" s="21"/>
      <c r="F216" s="22" t="n">
        <f aca="false">IFERROR(WEEKNUM(B216,2),"")</f>
        <v>53</v>
      </c>
    </row>
    <row r="217" customFormat="false" ht="15" hidden="false" customHeight="false" outlineLevel="0" collapsed="false">
      <c r="B217" s="19"/>
      <c r="C217" s="20"/>
      <c r="D217" s="20"/>
      <c r="E217" s="21"/>
      <c r="F217" s="22" t="n">
        <f aca="false">IFERROR(WEEKNUM(B217,2),"")</f>
        <v>53</v>
      </c>
    </row>
    <row r="218" customFormat="false" ht="15" hidden="false" customHeight="false" outlineLevel="0" collapsed="false">
      <c r="B218" s="19"/>
      <c r="C218" s="20"/>
      <c r="D218" s="20"/>
      <c r="E218" s="21"/>
      <c r="F218" s="22" t="n">
        <f aca="false">IFERROR(WEEKNUM(B218,2),"")</f>
        <v>53</v>
      </c>
    </row>
    <row r="219" customFormat="false" ht="15" hidden="false" customHeight="false" outlineLevel="0" collapsed="false">
      <c r="B219" s="19"/>
      <c r="C219" s="20"/>
      <c r="D219" s="20"/>
      <c r="E219" s="21"/>
      <c r="F219" s="22" t="n">
        <f aca="false">IFERROR(WEEKNUM(B219,2),"")</f>
        <v>53</v>
      </c>
    </row>
    <row r="220" customFormat="false" ht="15" hidden="false" customHeight="false" outlineLevel="0" collapsed="false">
      <c r="B220" s="19"/>
      <c r="C220" s="20"/>
      <c r="D220" s="20"/>
      <c r="E220" s="21"/>
      <c r="F220" s="22" t="n">
        <f aca="false">IFERROR(WEEKNUM(B220,2),"")</f>
        <v>53</v>
      </c>
    </row>
    <row r="221" customFormat="false" ht="15" hidden="false" customHeight="false" outlineLevel="0" collapsed="false">
      <c r="B221" s="19"/>
      <c r="C221" s="20"/>
      <c r="D221" s="20"/>
      <c r="E221" s="21"/>
      <c r="F221" s="22" t="n">
        <f aca="false">IFERROR(WEEKNUM(B221,2),"")</f>
        <v>53</v>
      </c>
    </row>
    <row r="222" customFormat="false" ht="15" hidden="false" customHeight="false" outlineLevel="0" collapsed="false">
      <c r="B222" s="19"/>
      <c r="C222" s="20"/>
      <c r="D222" s="20"/>
      <c r="E222" s="21"/>
      <c r="F222" s="22" t="n">
        <f aca="false">IFERROR(WEEKNUM(B222,2),"")</f>
        <v>53</v>
      </c>
    </row>
    <row r="223" customFormat="false" ht="15" hidden="false" customHeight="false" outlineLevel="0" collapsed="false">
      <c r="B223" s="19"/>
      <c r="C223" s="20"/>
      <c r="D223" s="20"/>
      <c r="E223" s="21"/>
      <c r="F223" s="22" t="n">
        <f aca="false">IFERROR(WEEKNUM(B223,2),"")</f>
        <v>53</v>
      </c>
    </row>
    <row r="224" customFormat="false" ht="15" hidden="false" customHeight="false" outlineLevel="0" collapsed="false">
      <c r="B224" s="19"/>
      <c r="C224" s="20"/>
      <c r="D224" s="20"/>
      <c r="E224" s="21"/>
      <c r="F224" s="22" t="n">
        <f aca="false">IFERROR(WEEKNUM(B224,2),"")</f>
        <v>53</v>
      </c>
    </row>
    <row r="225" customFormat="false" ht="15" hidden="false" customHeight="false" outlineLevel="0" collapsed="false">
      <c r="B225" s="19"/>
      <c r="C225" s="20"/>
      <c r="D225" s="20"/>
      <c r="E225" s="21"/>
      <c r="F225" s="22" t="n">
        <f aca="false">IFERROR(WEEKNUM(B225,2),"")</f>
        <v>53</v>
      </c>
    </row>
    <row r="226" customFormat="false" ht="15" hidden="false" customHeight="false" outlineLevel="0" collapsed="false">
      <c r="B226" s="19"/>
      <c r="C226" s="20"/>
      <c r="D226" s="20"/>
      <c r="E226" s="21"/>
      <c r="F226" s="22" t="n">
        <f aca="false">IFERROR(WEEKNUM(B226,2),"")</f>
        <v>53</v>
      </c>
    </row>
    <row r="227" customFormat="false" ht="15" hidden="false" customHeight="false" outlineLevel="0" collapsed="false">
      <c r="B227" s="19"/>
      <c r="C227" s="20"/>
      <c r="D227" s="20"/>
      <c r="E227" s="21"/>
      <c r="F227" s="22" t="n">
        <f aca="false">IFERROR(WEEKNUM(B227,2),"")</f>
        <v>53</v>
      </c>
    </row>
    <row r="228" customFormat="false" ht="15" hidden="false" customHeight="false" outlineLevel="0" collapsed="false">
      <c r="B228" s="19"/>
      <c r="C228" s="20"/>
      <c r="D228" s="20"/>
      <c r="E228" s="21"/>
      <c r="F228" s="22" t="n">
        <f aca="false">IFERROR(WEEKNUM(B228,2),"")</f>
        <v>53</v>
      </c>
    </row>
    <row r="229" customFormat="false" ht="15" hidden="false" customHeight="false" outlineLevel="0" collapsed="false">
      <c r="B229" s="19"/>
      <c r="C229" s="20"/>
      <c r="D229" s="20"/>
      <c r="E229" s="21"/>
      <c r="F229" s="22" t="n">
        <f aca="false">IFERROR(WEEKNUM(B229,2),"")</f>
        <v>53</v>
      </c>
    </row>
    <row r="230" customFormat="false" ht="15" hidden="false" customHeight="false" outlineLevel="0" collapsed="false">
      <c r="B230" s="19"/>
      <c r="C230" s="20"/>
      <c r="D230" s="20"/>
      <c r="E230" s="21"/>
      <c r="F230" s="22" t="n">
        <f aca="false">IFERROR(WEEKNUM(B230,2),"")</f>
        <v>53</v>
      </c>
    </row>
    <row r="231" customFormat="false" ht="15" hidden="false" customHeight="false" outlineLevel="0" collapsed="false">
      <c r="B231" s="19"/>
      <c r="C231" s="20"/>
      <c r="D231" s="20"/>
      <c r="E231" s="21"/>
      <c r="F231" s="22" t="n">
        <f aca="false">IFERROR(WEEKNUM(B231,2),"")</f>
        <v>53</v>
      </c>
    </row>
    <row r="232" customFormat="false" ht="15" hidden="false" customHeight="false" outlineLevel="0" collapsed="false">
      <c r="B232" s="19"/>
      <c r="C232" s="20"/>
      <c r="D232" s="20"/>
      <c r="E232" s="21"/>
      <c r="F232" s="22" t="n">
        <f aca="false">IFERROR(WEEKNUM(B232,2),"")</f>
        <v>53</v>
      </c>
    </row>
    <row r="233" customFormat="false" ht="15" hidden="false" customHeight="false" outlineLevel="0" collapsed="false">
      <c r="B233" s="19"/>
      <c r="C233" s="20"/>
      <c r="D233" s="20"/>
      <c r="E233" s="21"/>
      <c r="F233" s="22" t="n">
        <f aca="false">IFERROR(WEEKNUM(B233,2),"")</f>
        <v>53</v>
      </c>
    </row>
    <row r="234" customFormat="false" ht="15" hidden="false" customHeight="false" outlineLevel="0" collapsed="false">
      <c r="B234" s="19"/>
      <c r="C234" s="20"/>
      <c r="D234" s="20"/>
      <c r="E234" s="21"/>
      <c r="F234" s="22" t="n">
        <f aca="false">IFERROR(WEEKNUM(B234,2),"")</f>
        <v>53</v>
      </c>
    </row>
    <row r="235" customFormat="false" ht="15" hidden="false" customHeight="false" outlineLevel="0" collapsed="false">
      <c r="B235" s="19"/>
      <c r="C235" s="20"/>
      <c r="D235" s="20"/>
      <c r="E235" s="21"/>
      <c r="F235" s="22" t="n">
        <f aca="false">IFERROR(WEEKNUM(B235,2),"")</f>
        <v>53</v>
      </c>
    </row>
    <row r="236" customFormat="false" ht="15" hidden="false" customHeight="false" outlineLevel="0" collapsed="false">
      <c r="B236" s="19"/>
      <c r="C236" s="20"/>
      <c r="D236" s="20"/>
      <c r="E236" s="21"/>
      <c r="F236" s="22" t="n">
        <f aca="false">IFERROR(WEEKNUM(B236,2),"")</f>
        <v>53</v>
      </c>
    </row>
    <row r="237" customFormat="false" ht="15" hidden="false" customHeight="false" outlineLevel="0" collapsed="false">
      <c r="B237" s="19"/>
      <c r="C237" s="20"/>
      <c r="D237" s="20"/>
      <c r="E237" s="21"/>
      <c r="F237" s="22" t="n">
        <f aca="false">IFERROR(WEEKNUM(B237,2),"")</f>
        <v>53</v>
      </c>
    </row>
    <row r="238" customFormat="false" ht="15" hidden="false" customHeight="false" outlineLevel="0" collapsed="false">
      <c r="B238" s="19"/>
      <c r="C238" s="20"/>
      <c r="D238" s="20"/>
      <c r="E238" s="21"/>
      <c r="F238" s="22" t="n">
        <f aca="false">IFERROR(WEEKNUM(B238,2),"")</f>
        <v>53</v>
      </c>
    </row>
    <row r="239" customFormat="false" ht="15" hidden="false" customHeight="false" outlineLevel="0" collapsed="false">
      <c r="B239" s="19"/>
      <c r="C239" s="20"/>
      <c r="D239" s="20"/>
      <c r="E239" s="21"/>
      <c r="F239" s="22" t="n">
        <f aca="false">IFERROR(WEEKNUM(B239,2),"")</f>
        <v>53</v>
      </c>
    </row>
    <row r="240" customFormat="false" ht="15" hidden="false" customHeight="false" outlineLevel="0" collapsed="false">
      <c r="B240" s="19"/>
      <c r="C240" s="20"/>
      <c r="D240" s="20"/>
      <c r="E240" s="21"/>
      <c r="F240" s="22" t="n">
        <f aca="false">IFERROR(WEEKNUM(B240,2),"")</f>
        <v>53</v>
      </c>
    </row>
    <row r="241" customFormat="false" ht="15" hidden="false" customHeight="false" outlineLevel="0" collapsed="false">
      <c r="B241" s="19"/>
      <c r="C241" s="20"/>
      <c r="D241" s="20"/>
      <c r="E241" s="21"/>
      <c r="F241" s="22" t="n">
        <f aca="false">IFERROR(WEEKNUM(B241,2),"")</f>
        <v>53</v>
      </c>
    </row>
    <row r="242" customFormat="false" ht="15" hidden="false" customHeight="false" outlineLevel="0" collapsed="false">
      <c r="B242" s="19"/>
      <c r="C242" s="20"/>
      <c r="D242" s="20"/>
      <c r="E242" s="21"/>
      <c r="F242" s="22" t="n">
        <f aca="false">IFERROR(WEEKNUM(B242,2),"")</f>
        <v>53</v>
      </c>
    </row>
    <row r="243" customFormat="false" ht="15" hidden="false" customHeight="false" outlineLevel="0" collapsed="false">
      <c r="B243" s="19"/>
      <c r="C243" s="20"/>
      <c r="D243" s="20"/>
      <c r="E243" s="21"/>
      <c r="F243" s="22" t="n">
        <f aca="false">IFERROR(WEEKNUM(B243,2),"")</f>
        <v>53</v>
      </c>
    </row>
    <row r="244" customFormat="false" ht="15" hidden="false" customHeight="false" outlineLevel="0" collapsed="false">
      <c r="B244" s="19"/>
      <c r="C244" s="20"/>
      <c r="D244" s="20"/>
      <c r="E244" s="21"/>
      <c r="F244" s="22" t="n">
        <f aca="false">IFERROR(WEEKNUM(B244,2),"")</f>
        <v>53</v>
      </c>
    </row>
    <row r="245" customFormat="false" ht="15" hidden="false" customHeight="false" outlineLevel="0" collapsed="false">
      <c r="B245" s="19"/>
      <c r="C245" s="20"/>
      <c r="D245" s="20"/>
      <c r="E245" s="21"/>
      <c r="F245" s="22" t="n">
        <f aca="false">IFERROR(WEEKNUM(B245,2),"")</f>
        <v>53</v>
      </c>
    </row>
    <row r="246" customFormat="false" ht="15" hidden="false" customHeight="false" outlineLevel="0" collapsed="false">
      <c r="B246" s="19"/>
      <c r="C246" s="20"/>
      <c r="D246" s="20"/>
      <c r="E246" s="21"/>
      <c r="F246" s="22" t="n">
        <f aca="false">IFERROR(WEEKNUM(B246,2),"")</f>
        <v>53</v>
      </c>
    </row>
    <row r="247" customFormat="false" ht="15" hidden="false" customHeight="false" outlineLevel="0" collapsed="false">
      <c r="B247" s="19"/>
      <c r="C247" s="20"/>
      <c r="D247" s="20"/>
      <c r="E247" s="21"/>
      <c r="F247" s="22" t="n">
        <f aca="false">IFERROR(WEEKNUM(B247,2),"")</f>
        <v>53</v>
      </c>
    </row>
    <row r="248" customFormat="false" ht="15" hidden="false" customHeight="false" outlineLevel="0" collapsed="false">
      <c r="B248" s="19"/>
      <c r="C248" s="20"/>
      <c r="D248" s="20"/>
      <c r="E248" s="21"/>
      <c r="F248" s="22" t="n">
        <f aca="false">IFERROR(WEEKNUM(B248,2),"")</f>
        <v>53</v>
      </c>
    </row>
    <row r="249" customFormat="false" ht="15" hidden="false" customHeight="false" outlineLevel="0" collapsed="false">
      <c r="B249" s="19"/>
      <c r="C249" s="20"/>
      <c r="D249" s="20"/>
      <c r="E249" s="21"/>
      <c r="F249" s="22" t="n">
        <f aca="false">IFERROR(WEEKNUM(B249,2),"")</f>
        <v>53</v>
      </c>
    </row>
    <row r="250" customFormat="false" ht="15" hidden="false" customHeight="false" outlineLevel="0" collapsed="false">
      <c r="B250" s="19"/>
      <c r="C250" s="20"/>
      <c r="D250" s="20"/>
      <c r="E250" s="21"/>
      <c r="F250" s="22" t="n">
        <f aca="false">IFERROR(WEEKNUM(B250,2),"")</f>
        <v>53</v>
      </c>
    </row>
    <row r="251" customFormat="false" ht="15" hidden="false" customHeight="false" outlineLevel="0" collapsed="false">
      <c r="B251" s="19"/>
      <c r="C251" s="20"/>
      <c r="D251" s="20"/>
      <c r="E251" s="21"/>
      <c r="F251" s="22" t="n">
        <f aca="false">IFERROR(WEEKNUM(B251,2),"")</f>
        <v>53</v>
      </c>
    </row>
    <row r="252" customFormat="false" ht="15" hidden="false" customHeight="false" outlineLevel="0" collapsed="false">
      <c r="B252" s="19"/>
      <c r="C252" s="20"/>
      <c r="D252" s="20"/>
      <c r="E252" s="21"/>
      <c r="F252" s="22" t="n">
        <f aca="false">IFERROR(WEEKNUM(B252,2),"")</f>
        <v>53</v>
      </c>
    </row>
    <row r="253" customFormat="false" ht="15" hidden="false" customHeight="false" outlineLevel="0" collapsed="false">
      <c r="B253" s="19"/>
      <c r="C253" s="20"/>
      <c r="D253" s="20"/>
      <c r="E253" s="21"/>
      <c r="F253" s="22" t="n">
        <f aca="false">IFERROR(WEEKNUM(B253,2),"")</f>
        <v>53</v>
      </c>
    </row>
    <row r="254" customFormat="false" ht="15" hidden="false" customHeight="false" outlineLevel="0" collapsed="false">
      <c r="B254" s="19"/>
      <c r="C254" s="20"/>
      <c r="D254" s="20"/>
      <c r="E254" s="21"/>
      <c r="F254" s="22" t="n">
        <f aca="false">IFERROR(WEEKNUM(B254,2),"")</f>
        <v>53</v>
      </c>
    </row>
    <row r="255" customFormat="false" ht="15" hidden="false" customHeight="false" outlineLevel="0" collapsed="false">
      <c r="B255" s="19"/>
      <c r="C255" s="20"/>
      <c r="D255" s="20"/>
      <c r="E255" s="21"/>
      <c r="F255" s="22" t="n">
        <f aca="false">IFERROR(WEEKNUM(B255,2),"")</f>
        <v>53</v>
      </c>
    </row>
    <row r="256" customFormat="false" ht="15" hidden="false" customHeight="false" outlineLevel="0" collapsed="false">
      <c r="B256" s="19"/>
      <c r="C256" s="20"/>
      <c r="D256" s="20"/>
      <c r="E256" s="21"/>
      <c r="F256" s="22" t="n">
        <f aca="false">IFERROR(WEEKNUM(B256,2),"")</f>
        <v>53</v>
      </c>
    </row>
    <row r="257" customFormat="false" ht="15" hidden="false" customHeight="false" outlineLevel="0" collapsed="false">
      <c r="B257" s="19"/>
      <c r="C257" s="20"/>
      <c r="D257" s="20"/>
      <c r="E257" s="21"/>
      <c r="F257" s="22" t="n">
        <f aca="false">IFERROR(WEEKNUM(B257,2),"")</f>
        <v>53</v>
      </c>
    </row>
    <row r="258" customFormat="false" ht="15" hidden="false" customHeight="false" outlineLevel="0" collapsed="false">
      <c r="B258" s="19"/>
      <c r="C258" s="20"/>
      <c r="D258" s="20"/>
      <c r="E258" s="21"/>
      <c r="F258" s="22" t="n">
        <f aca="false">IFERROR(WEEKNUM(B258,2),"")</f>
        <v>53</v>
      </c>
    </row>
    <row r="259" customFormat="false" ht="15" hidden="false" customHeight="false" outlineLevel="0" collapsed="false">
      <c r="B259" s="19"/>
      <c r="C259" s="20"/>
      <c r="D259" s="20"/>
      <c r="E259" s="21"/>
      <c r="F259" s="22" t="n">
        <f aca="false">IFERROR(WEEKNUM(B259,2),"")</f>
        <v>53</v>
      </c>
    </row>
    <row r="260" customFormat="false" ht="15" hidden="false" customHeight="false" outlineLevel="0" collapsed="false">
      <c r="B260" s="19"/>
      <c r="C260" s="20"/>
      <c r="D260" s="20"/>
      <c r="E260" s="21"/>
      <c r="F260" s="22" t="n">
        <f aca="false">IFERROR(WEEKNUM(B260,2),"")</f>
        <v>53</v>
      </c>
    </row>
    <row r="261" customFormat="false" ht="15" hidden="false" customHeight="false" outlineLevel="0" collapsed="false">
      <c r="B261" s="19"/>
      <c r="C261" s="20"/>
      <c r="D261" s="20"/>
      <c r="E261" s="21"/>
      <c r="F261" s="22" t="n">
        <f aca="false">IFERROR(WEEKNUM(B261,2),"")</f>
        <v>53</v>
      </c>
    </row>
    <row r="262" customFormat="false" ht="15" hidden="false" customHeight="false" outlineLevel="0" collapsed="false">
      <c r="B262" s="19"/>
      <c r="C262" s="20"/>
      <c r="D262" s="20"/>
      <c r="E262" s="21"/>
      <c r="F262" s="22" t="n">
        <f aca="false">IFERROR(WEEKNUM(B262,2),"")</f>
        <v>53</v>
      </c>
    </row>
    <row r="263" customFormat="false" ht="15" hidden="false" customHeight="false" outlineLevel="0" collapsed="false">
      <c r="B263" s="19"/>
      <c r="C263" s="20"/>
      <c r="D263" s="20"/>
      <c r="E263" s="21"/>
      <c r="F263" s="22" t="n">
        <f aca="false">IFERROR(WEEKNUM(B263,2),"")</f>
        <v>53</v>
      </c>
    </row>
    <row r="264" customFormat="false" ht="15" hidden="false" customHeight="false" outlineLevel="0" collapsed="false">
      <c r="B264" s="19"/>
      <c r="C264" s="20"/>
      <c r="D264" s="20"/>
      <c r="E264" s="21"/>
      <c r="F264" s="22" t="n">
        <f aca="false">IFERROR(WEEKNUM(B264,2),"")</f>
        <v>53</v>
      </c>
    </row>
    <row r="265" customFormat="false" ht="15" hidden="false" customHeight="false" outlineLevel="0" collapsed="false">
      <c r="B265" s="19"/>
      <c r="C265" s="20"/>
      <c r="D265" s="20"/>
      <c r="E265" s="21"/>
      <c r="F265" s="22" t="n">
        <f aca="false">IFERROR(WEEKNUM(B265,2),"")</f>
        <v>53</v>
      </c>
    </row>
    <row r="266" customFormat="false" ht="15" hidden="false" customHeight="false" outlineLevel="0" collapsed="false">
      <c r="B266" s="19"/>
      <c r="C266" s="20"/>
      <c r="D266" s="20"/>
      <c r="E266" s="21"/>
      <c r="F266" s="22" t="n">
        <f aca="false">IFERROR(WEEKNUM(B266,2),"")</f>
        <v>53</v>
      </c>
    </row>
    <row r="267" customFormat="false" ht="15" hidden="false" customHeight="false" outlineLevel="0" collapsed="false">
      <c r="B267" s="19"/>
      <c r="C267" s="20"/>
      <c r="D267" s="20"/>
      <c r="E267" s="21"/>
      <c r="F267" s="22" t="n">
        <f aca="false">IFERROR(WEEKNUM(B267,2),"")</f>
        <v>53</v>
      </c>
    </row>
    <row r="268" customFormat="false" ht="15" hidden="false" customHeight="false" outlineLevel="0" collapsed="false">
      <c r="B268" s="19"/>
      <c r="C268" s="20"/>
      <c r="D268" s="20"/>
      <c r="E268" s="21"/>
      <c r="F268" s="22" t="n">
        <f aca="false">IFERROR(WEEKNUM(B268,2),"")</f>
        <v>53</v>
      </c>
    </row>
    <row r="269" customFormat="false" ht="15" hidden="false" customHeight="false" outlineLevel="0" collapsed="false">
      <c r="B269" s="19"/>
      <c r="C269" s="20"/>
      <c r="D269" s="20"/>
      <c r="E269" s="21"/>
      <c r="F269" s="22" t="n">
        <f aca="false">IFERROR(WEEKNUM(B269,2),"")</f>
        <v>53</v>
      </c>
    </row>
    <row r="270" customFormat="false" ht="15" hidden="false" customHeight="false" outlineLevel="0" collapsed="false">
      <c r="B270" s="19"/>
      <c r="C270" s="20"/>
      <c r="D270" s="20"/>
      <c r="E270" s="21"/>
      <c r="F270" s="22" t="n">
        <f aca="false">IFERROR(WEEKNUM(B270,2),"")</f>
        <v>53</v>
      </c>
    </row>
    <row r="271" customFormat="false" ht="15" hidden="false" customHeight="false" outlineLevel="0" collapsed="false">
      <c r="B271" s="19"/>
      <c r="C271" s="20"/>
      <c r="D271" s="20"/>
      <c r="E271" s="21"/>
      <c r="F271" s="22" t="n">
        <f aca="false">IFERROR(WEEKNUM(B271,2),"")</f>
        <v>53</v>
      </c>
    </row>
    <row r="272" customFormat="false" ht="15" hidden="false" customHeight="false" outlineLevel="0" collapsed="false">
      <c r="B272" s="19"/>
      <c r="C272" s="20"/>
      <c r="D272" s="20"/>
      <c r="E272" s="21"/>
      <c r="F272" s="22" t="n">
        <f aca="false">IFERROR(WEEKNUM(B272,2),"")</f>
        <v>53</v>
      </c>
    </row>
    <row r="273" customFormat="false" ht="15" hidden="false" customHeight="false" outlineLevel="0" collapsed="false">
      <c r="B273" s="19"/>
      <c r="C273" s="20"/>
      <c r="D273" s="20"/>
      <c r="E273" s="21"/>
      <c r="F273" s="22" t="n">
        <f aca="false">IFERROR(WEEKNUM(B273,2),"")</f>
        <v>53</v>
      </c>
    </row>
    <row r="274" customFormat="false" ht="15" hidden="false" customHeight="false" outlineLevel="0" collapsed="false">
      <c r="B274" s="19"/>
      <c r="C274" s="20"/>
      <c r="D274" s="20"/>
      <c r="E274" s="21"/>
      <c r="F274" s="22" t="n">
        <f aca="false">IFERROR(WEEKNUM(B274,2),"")</f>
        <v>53</v>
      </c>
    </row>
    <row r="275" customFormat="false" ht="15" hidden="false" customHeight="false" outlineLevel="0" collapsed="false">
      <c r="B275" s="19"/>
      <c r="C275" s="20"/>
      <c r="D275" s="20"/>
      <c r="E275" s="21"/>
      <c r="F275" s="22" t="n">
        <f aca="false">IFERROR(WEEKNUM(B275,2),"")</f>
        <v>53</v>
      </c>
    </row>
    <row r="276" customFormat="false" ht="15" hidden="false" customHeight="false" outlineLevel="0" collapsed="false">
      <c r="B276" s="19"/>
      <c r="C276" s="20"/>
      <c r="D276" s="20"/>
      <c r="E276" s="21"/>
      <c r="F276" s="22" t="n">
        <f aca="false">IFERROR(WEEKNUM(B276,2),"")</f>
        <v>53</v>
      </c>
    </row>
    <row r="277" customFormat="false" ht="15" hidden="false" customHeight="false" outlineLevel="0" collapsed="false">
      <c r="B277" s="19"/>
      <c r="C277" s="20"/>
      <c r="D277" s="20"/>
      <c r="E277" s="21"/>
      <c r="F277" s="22" t="n">
        <f aca="false">IFERROR(WEEKNUM(B277,2),"")</f>
        <v>53</v>
      </c>
    </row>
    <row r="278" customFormat="false" ht="15" hidden="false" customHeight="false" outlineLevel="0" collapsed="false">
      <c r="B278" s="19"/>
      <c r="C278" s="20"/>
      <c r="D278" s="20"/>
      <c r="E278" s="21"/>
      <c r="F278" s="22" t="n">
        <f aca="false">IFERROR(WEEKNUM(B278,2),"")</f>
        <v>53</v>
      </c>
    </row>
    <row r="279" customFormat="false" ht="15" hidden="false" customHeight="false" outlineLevel="0" collapsed="false">
      <c r="B279" s="19"/>
      <c r="C279" s="20"/>
      <c r="D279" s="20"/>
      <c r="E279" s="21"/>
      <c r="F279" s="22" t="n">
        <f aca="false">IFERROR(WEEKNUM(B279,2),"")</f>
        <v>53</v>
      </c>
    </row>
    <row r="280" customFormat="false" ht="15" hidden="false" customHeight="false" outlineLevel="0" collapsed="false">
      <c r="B280" s="19"/>
      <c r="C280" s="20"/>
      <c r="D280" s="20"/>
      <c r="E280" s="21"/>
      <c r="F280" s="22" t="n">
        <f aca="false">IFERROR(WEEKNUM(B280,2),"")</f>
        <v>53</v>
      </c>
    </row>
    <row r="281" customFormat="false" ht="15" hidden="false" customHeight="false" outlineLevel="0" collapsed="false">
      <c r="B281" s="19"/>
      <c r="C281" s="20"/>
      <c r="D281" s="20"/>
      <c r="E281" s="21"/>
      <c r="F281" s="22" t="n">
        <f aca="false">IFERROR(WEEKNUM(B281,2),"")</f>
        <v>53</v>
      </c>
    </row>
    <row r="282" customFormat="false" ht="15" hidden="false" customHeight="false" outlineLevel="0" collapsed="false">
      <c r="B282" s="19"/>
      <c r="C282" s="20"/>
      <c r="D282" s="20"/>
      <c r="E282" s="21"/>
      <c r="F282" s="22" t="n">
        <f aca="false">IFERROR(WEEKNUM(B282,2),"")</f>
        <v>53</v>
      </c>
    </row>
    <row r="283" customFormat="false" ht="15" hidden="false" customHeight="false" outlineLevel="0" collapsed="false">
      <c r="B283" s="19"/>
      <c r="C283" s="20"/>
      <c r="D283" s="20"/>
      <c r="E283" s="21"/>
      <c r="F283" s="22" t="n">
        <f aca="false">IFERROR(WEEKNUM(B283,2),"")</f>
        <v>53</v>
      </c>
    </row>
    <row r="284" customFormat="false" ht="15" hidden="false" customHeight="false" outlineLevel="0" collapsed="false">
      <c r="B284" s="19"/>
      <c r="C284" s="20"/>
      <c r="D284" s="20"/>
      <c r="E284" s="21"/>
      <c r="F284" s="22" t="n">
        <f aca="false">IFERROR(WEEKNUM(B284,2),"")</f>
        <v>53</v>
      </c>
    </row>
    <row r="285" customFormat="false" ht="15" hidden="false" customHeight="false" outlineLevel="0" collapsed="false">
      <c r="B285" s="19"/>
      <c r="C285" s="20"/>
      <c r="D285" s="20"/>
      <c r="E285" s="21"/>
      <c r="F285" s="22" t="n">
        <f aca="false">IFERROR(WEEKNUM(B285,2),"")</f>
        <v>53</v>
      </c>
    </row>
    <row r="286" customFormat="false" ht="15" hidden="false" customHeight="false" outlineLevel="0" collapsed="false">
      <c r="B286" s="19"/>
      <c r="C286" s="20"/>
      <c r="D286" s="20"/>
      <c r="E286" s="21"/>
      <c r="F286" s="22" t="n">
        <f aca="false">IFERROR(WEEKNUM(B286,2),"")</f>
        <v>53</v>
      </c>
    </row>
    <row r="287" customFormat="false" ht="15" hidden="false" customHeight="false" outlineLevel="0" collapsed="false">
      <c r="B287" s="19"/>
      <c r="C287" s="20"/>
      <c r="D287" s="20"/>
      <c r="E287" s="21"/>
      <c r="F287" s="22" t="n">
        <f aca="false">IFERROR(WEEKNUM(B287,2),"")</f>
        <v>53</v>
      </c>
    </row>
    <row r="288" customFormat="false" ht="15" hidden="false" customHeight="false" outlineLevel="0" collapsed="false">
      <c r="B288" s="19"/>
      <c r="C288" s="20"/>
      <c r="D288" s="20"/>
      <c r="E288" s="21"/>
      <c r="F288" s="22" t="n">
        <f aca="false">IFERROR(WEEKNUM(B288,2),"")</f>
        <v>53</v>
      </c>
    </row>
    <row r="289" customFormat="false" ht="15" hidden="false" customHeight="false" outlineLevel="0" collapsed="false">
      <c r="B289" s="19"/>
      <c r="C289" s="20"/>
      <c r="D289" s="20"/>
      <c r="E289" s="21"/>
      <c r="F289" s="22" t="n">
        <f aca="false">IFERROR(WEEKNUM(B289,2),"")</f>
        <v>53</v>
      </c>
    </row>
    <row r="290" customFormat="false" ht="15" hidden="false" customHeight="false" outlineLevel="0" collapsed="false">
      <c r="B290" s="19"/>
      <c r="C290" s="20"/>
      <c r="D290" s="20"/>
      <c r="E290" s="21"/>
      <c r="F290" s="22" t="n">
        <f aca="false">IFERROR(WEEKNUM(B290,2),"")</f>
        <v>53</v>
      </c>
    </row>
    <row r="291" customFormat="false" ht="15" hidden="false" customHeight="false" outlineLevel="0" collapsed="false">
      <c r="B291" s="19"/>
      <c r="C291" s="20"/>
      <c r="D291" s="20"/>
      <c r="E291" s="21"/>
      <c r="F291" s="22" t="n">
        <f aca="false">IFERROR(WEEKNUM(B291,2),"")</f>
        <v>53</v>
      </c>
    </row>
    <row r="292" customFormat="false" ht="15" hidden="false" customHeight="false" outlineLevel="0" collapsed="false">
      <c r="B292" s="19"/>
      <c r="C292" s="20"/>
      <c r="D292" s="20"/>
      <c r="E292" s="21"/>
      <c r="F292" s="22" t="n">
        <f aca="false">IFERROR(WEEKNUM(B292,2),"")</f>
        <v>53</v>
      </c>
    </row>
    <row r="293" customFormat="false" ht="15" hidden="false" customHeight="false" outlineLevel="0" collapsed="false">
      <c r="B293" s="19"/>
      <c r="C293" s="20"/>
      <c r="D293" s="20"/>
      <c r="E293" s="21"/>
      <c r="F293" s="22" t="n">
        <f aca="false">IFERROR(WEEKNUM(B293,2),"")</f>
        <v>53</v>
      </c>
    </row>
    <row r="294" customFormat="false" ht="15" hidden="false" customHeight="false" outlineLevel="0" collapsed="false">
      <c r="B294" s="19"/>
      <c r="C294" s="20"/>
      <c r="D294" s="20"/>
      <c r="E294" s="21"/>
      <c r="F294" s="22" t="n">
        <f aca="false">IFERROR(WEEKNUM(B294,2),"")</f>
        <v>53</v>
      </c>
    </row>
    <row r="295" customFormat="false" ht="15" hidden="false" customHeight="false" outlineLevel="0" collapsed="false">
      <c r="B295" s="19"/>
      <c r="C295" s="20"/>
      <c r="D295" s="20"/>
      <c r="E295" s="21"/>
      <c r="F295" s="22" t="n">
        <f aca="false">IFERROR(WEEKNUM(B295,2),"")</f>
        <v>53</v>
      </c>
    </row>
    <row r="296" customFormat="false" ht="15" hidden="false" customHeight="false" outlineLevel="0" collapsed="false">
      <c r="B296" s="19"/>
      <c r="C296" s="20"/>
      <c r="D296" s="20"/>
      <c r="E296" s="21"/>
      <c r="F296" s="22" t="n">
        <f aca="false">IFERROR(WEEKNUM(B296,2),"")</f>
        <v>53</v>
      </c>
    </row>
    <row r="297" customFormat="false" ht="15" hidden="false" customHeight="false" outlineLevel="0" collapsed="false">
      <c r="B297" s="19"/>
      <c r="C297" s="20"/>
      <c r="D297" s="20"/>
      <c r="E297" s="21"/>
      <c r="F297" s="22" t="n">
        <f aca="false">IFERROR(WEEKNUM(B297,2),"")</f>
        <v>53</v>
      </c>
    </row>
    <row r="298" customFormat="false" ht="15" hidden="false" customHeight="false" outlineLevel="0" collapsed="false">
      <c r="B298" s="19"/>
      <c r="C298" s="20"/>
      <c r="D298" s="20"/>
      <c r="E298" s="21"/>
      <c r="F298" s="22" t="n">
        <f aca="false">IFERROR(WEEKNUM(B298,2),"")</f>
        <v>53</v>
      </c>
    </row>
    <row r="299" customFormat="false" ht="15" hidden="false" customHeight="false" outlineLevel="0" collapsed="false">
      <c r="B299" s="19"/>
      <c r="C299" s="20"/>
      <c r="D299" s="20"/>
      <c r="E299" s="21"/>
      <c r="F299" s="22" t="n">
        <f aca="false">IFERROR(WEEKNUM(B299,2),"")</f>
        <v>53</v>
      </c>
    </row>
    <row r="300" customFormat="false" ht="15" hidden="false" customHeight="false" outlineLevel="0" collapsed="false">
      <c r="B300" s="19"/>
      <c r="C300" s="20"/>
      <c r="D300" s="20"/>
      <c r="E300" s="21"/>
      <c r="F300" s="22" t="n">
        <f aca="false">IFERROR(WEEKNUM(B300,2),"")</f>
        <v>53</v>
      </c>
    </row>
    <row r="301" customFormat="false" ht="15" hidden="false" customHeight="false" outlineLevel="0" collapsed="false">
      <c r="B301" s="19"/>
      <c r="C301" s="20"/>
      <c r="D301" s="20"/>
      <c r="E301" s="21"/>
      <c r="F301" s="22" t="n">
        <f aca="false">IFERROR(WEEKNUM(B301,2),"")</f>
        <v>53</v>
      </c>
    </row>
    <row r="302" customFormat="false" ht="15" hidden="false" customHeight="false" outlineLevel="0" collapsed="false">
      <c r="B302" s="19"/>
      <c r="C302" s="20"/>
      <c r="D302" s="20"/>
      <c r="E302" s="21"/>
      <c r="F302" s="22" t="n">
        <f aca="false">IFERROR(WEEKNUM(B302,2),"")</f>
        <v>53</v>
      </c>
    </row>
    <row r="303" customFormat="false" ht="15" hidden="false" customHeight="false" outlineLevel="0" collapsed="false">
      <c r="B303" s="19"/>
      <c r="C303" s="20"/>
      <c r="D303" s="20"/>
      <c r="E303" s="21"/>
      <c r="F303" s="22" t="n">
        <f aca="false">IFERROR(WEEKNUM(B303,2),"")</f>
        <v>53</v>
      </c>
    </row>
    <row r="304" customFormat="false" ht="15" hidden="false" customHeight="false" outlineLevel="0" collapsed="false">
      <c r="B304" s="19"/>
      <c r="C304" s="20"/>
      <c r="D304" s="20"/>
      <c r="E304" s="21"/>
      <c r="F304" s="22" t="n">
        <f aca="false">IFERROR(WEEKNUM(B304,2),"")</f>
        <v>53</v>
      </c>
    </row>
    <row r="305" customFormat="false" ht="15" hidden="false" customHeight="false" outlineLevel="0" collapsed="false">
      <c r="B305" s="19"/>
      <c r="C305" s="20"/>
      <c r="D305" s="20"/>
      <c r="E305" s="21"/>
      <c r="F305" s="22" t="n">
        <f aca="false">IFERROR(WEEKNUM(B305,2),"")</f>
        <v>53</v>
      </c>
    </row>
  </sheetData>
  <dataValidations count="1">
    <dataValidation allowBlank="true" error="Choisis une categorie de la liste." errorStyle="stop" errorTitle="Categorie inconnue" operator="between" showDropDown="false" showErrorMessage="false" showInputMessage="false" sqref="D6:D305" type="list">
      <formula1>"Courses,Restaurant et sorties,Transport,Sante,Vetements,Loisirs,Cadeaux,Enfants,Maison,Imprevu,Autre"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6"/>
    <col collapsed="false" customWidth="true" hidden="false" outlineLevel="0" max="5" min="5" style="0" width="44"/>
  </cols>
  <sheetData>
    <row r="2" customFormat="false" ht="25.5" hidden="false" customHeight="true" outlineLevel="0" collapsed="false">
      <c r="B2" s="7" t="s">
        <v>78</v>
      </c>
    </row>
    <row r="3" customFormat="false" ht="15" hidden="false" customHeight="false" outlineLevel="0" collapsed="false">
      <c r="B3" s="8" t="s">
        <v>79</v>
      </c>
    </row>
    <row r="5" customFormat="false" ht="19.5" hidden="false" customHeight="true" outlineLevel="0" collapsed="false">
      <c r="B5" s="9" t="s">
        <v>80</v>
      </c>
      <c r="C5" s="10" t="s">
        <v>67</v>
      </c>
      <c r="D5" s="10" t="s">
        <v>81</v>
      </c>
      <c r="E5" s="9" t="s">
        <v>82</v>
      </c>
    </row>
    <row r="6" customFormat="false" ht="15" hidden="false" customHeight="false" outlineLevel="0" collapsed="false">
      <c r="B6" s="23" t="s">
        <v>83</v>
      </c>
      <c r="C6" s="24" t="n">
        <f aca="false">'Revenus et charges'!C10</f>
        <v>2000</v>
      </c>
      <c r="E6" s="13"/>
    </row>
    <row r="7" customFormat="false" ht="15" hidden="false" customHeight="false" outlineLevel="0" collapsed="false">
      <c r="B7" s="4" t="s">
        <v>84</v>
      </c>
      <c r="C7" s="25" t="n">
        <f aca="false">'Revenus et charges'!C24</f>
        <v>1115</v>
      </c>
      <c r="D7" s="26" t="n">
        <f aca="false">IFERROR(C7/$C$6,0)</f>
        <v>0.5575</v>
      </c>
      <c r="E7" s="13" t="s">
        <v>85</v>
      </c>
    </row>
    <row r="8" customFormat="false" ht="15" hidden="false" customHeight="false" outlineLevel="0" collapsed="false">
      <c r="B8" s="4" t="s">
        <v>86</v>
      </c>
      <c r="C8" s="25" t="n">
        <f aca="false">'Revenus et charges'!C31</f>
        <v>100</v>
      </c>
      <c r="D8" s="26" t="n">
        <f aca="false">IFERROR(C8/$C$6,0)</f>
        <v>0.05</v>
      </c>
      <c r="E8" s="13" t="s">
        <v>87</v>
      </c>
    </row>
    <row r="9" customFormat="false" ht="15" hidden="false" customHeight="false" outlineLevel="0" collapsed="false">
      <c r="B9" s="4" t="s">
        <v>88</v>
      </c>
      <c r="C9" s="25" t="n">
        <f aca="false">SUM(Depenses!$E$6:$E$305)</f>
        <v>99</v>
      </c>
      <c r="D9" s="26" t="n">
        <f aca="false">IFERROR(C9/$C$6,0)</f>
        <v>0.0495</v>
      </c>
      <c r="E9" s="13" t="s">
        <v>89</v>
      </c>
    </row>
    <row r="11" customFormat="false" ht="16.15" hidden="false" customHeight="false" outlineLevel="0" collapsed="false">
      <c r="B11" s="27" t="s">
        <v>90</v>
      </c>
      <c r="C11" s="28" t="n">
        <f aca="false">'Revenus et charges'!C10-'Revenus et charges'!C24-'Revenus et charges'!C31-SUM(Depenses!$E$6:$E$305)</f>
        <v>686</v>
      </c>
      <c r="E11" s="13" t="s">
        <v>91</v>
      </c>
    </row>
    <row r="12" customFormat="false" ht="15" hidden="false" customHeight="false" outlineLevel="0" collapsed="false">
      <c r="B12" s="14" t="s">
        <v>92</v>
      </c>
      <c r="C12" s="29" t="n">
        <f aca="false">IFERROR('Revenus et charges'!C31/'Revenus et charges'!C10,0)</f>
        <v>0.05</v>
      </c>
      <c r="E12" s="13" t="s">
        <v>93</v>
      </c>
    </row>
    <row r="13" customFormat="false" ht="15" hidden="false" customHeight="false" outlineLevel="0" collapsed="false">
      <c r="B13" s="14" t="s">
        <v>94</v>
      </c>
      <c r="C13" s="29" t="n">
        <f aca="false">IFERROR(('Revenus et charges'!C31+C11)/'Revenus et charges'!C10,0)</f>
        <v>0.393</v>
      </c>
      <c r="E13" s="13" t="s">
        <v>95</v>
      </c>
    </row>
    <row r="16" customFormat="false" ht="19.5" hidden="false" customHeight="true" outlineLevel="0" collapsed="false">
      <c r="B16" s="9" t="s">
        <v>96</v>
      </c>
      <c r="C16" s="10" t="s">
        <v>97</v>
      </c>
      <c r="D16" s="10" t="s">
        <v>81</v>
      </c>
      <c r="E16" s="9" t="s">
        <v>98</v>
      </c>
    </row>
    <row r="17" customFormat="false" ht="15" hidden="false" customHeight="false" outlineLevel="0" collapsed="false">
      <c r="B17" s="4" t="s">
        <v>71</v>
      </c>
      <c r="C17" s="12" t="n">
        <f aca="false">SUMIF(Depenses!$D$6:$D$305,B17,Depenses!$E$6:$E$305)</f>
        <v>62</v>
      </c>
      <c r="D17" s="26" t="n">
        <f aca="false">IFERROR(C17/SUM($C$17:$C$27),0)</f>
        <v>0.626262626262626</v>
      </c>
      <c r="E17" s="30" t="n">
        <f aca="false">COUNTIF(Depenses!$D$6:$D$305,B17)</f>
        <v>1</v>
      </c>
    </row>
    <row r="18" customFormat="false" ht="15" hidden="false" customHeight="false" outlineLevel="0" collapsed="false">
      <c r="B18" s="4" t="s">
        <v>74</v>
      </c>
      <c r="C18" s="12" t="n">
        <f aca="false">SUMIF(Depenses!$D$6:$D$305,B18,Depenses!$E$6:$E$305)</f>
        <v>14</v>
      </c>
      <c r="D18" s="26" t="n">
        <f aca="false">IFERROR(C18/SUM($C$17:$C$27),0)</f>
        <v>0.141414141414141</v>
      </c>
      <c r="E18" s="30" t="n">
        <f aca="false">COUNTIF(Depenses!$D$6:$D$305,B18)</f>
        <v>1</v>
      </c>
    </row>
    <row r="19" customFormat="false" ht="15" hidden="false" customHeight="false" outlineLevel="0" collapsed="false">
      <c r="B19" s="4" t="s">
        <v>40</v>
      </c>
      <c r="C19" s="12" t="n">
        <f aca="false">SUMIF(Depenses!$D$6:$D$305,B19,Depenses!$E$6:$E$305)</f>
        <v>0</v>
      </c>
      <c r="D19" s="26" t="n">
        <f aca="false">IFERROR(C19/SUM($C$17:$C$27),0)</f>
        <v>0</v>
      </c>
      <c r="E19" s="30" t="n">
        <f aca="false">COUNTIF(Depenses!$D$6:$D$305,B19)</f>
        <v>0</v>
      </c>
    </row>
    <row r="20" customFormat="false" ht="15" hidden="false" customHeight="false" outlineLevel="0" collapsed="false">
      <c r="B20" s="4" t="s">
        <v>77</v>
      </c>
      <c r="C20" s="12" t="n">
        <f aca="false">SUMIF(Depenses!$D$6:$D$305,B20,Depenses!$E$6:$E$305)</f>
        <v>23</v>
      </c>
      <c r="D20" s="26" t="n">
        <f aca="false">IFERROR(C20/SUM($C$17:$C$27),0)</f>
        <v>0.232323232323232</v>
      </c>
      <c r="E20" s="30" t="n">
        <f aca="false">COUNTIF(Depenses!$D$6:$D$305,B20)</f>
        <v>1</v>
      </c>
    </row>
    <row r="21" customFormat="false" ht="15" hidden="false" customHeight="false" outlineLevel="0" collapsed="false">
      <c r="B21" s="4" t="s">
        <v>99</v>
      </c>
      <c r="C21" s="12" t="n">
        <f aca="false">SUMIF(Depenses!$D$6:$D$305,B21,Depenses!$E$6:$E$305)</f>
        <v>0</v>
      </c>
      <c r="D21" s="26" t="n">
        <f aca="false">IFERROR(C21/SUM($C$17:$C$27),0)</f>
        <v>0</v>
      </c>
      <c r="E21" s="30" t="n">
        <f aca="false">COUNTIF(Depenses!$D$6:$D$305,B21)</f>
        <v>0</v>
      </c>
    </row>
    <row r="22" customFormat="false" ht="15" hidden="false" customHeight="false" outlineLevel="0" collapsed="false">
      <c r="B22" s="4" t="s">
        <v>100</v>
      </c>
      <c r="C22" s="12" t="n">
        <f aca="false">SUMIF(Depenses!$D$6:$D$305,B22,Depenses!$E$6:$E$305)</f>
        <v>0</v>
      </c>
      <c r="D22" s="26" t="n">
        <f aca="false">IFERROR(C22/SUM($C$17:$C$27),0)</f>
        <v>0</v>
      </c>
      <c r="E22" s="30" t="n">
        <f aca="false">COUNTIF(Depenses!$D$6:$D$305,B22)</f>
        <v>0</v>
      </c>
    </row>
    <row r="23" customFormat="false" ht="15" hidden="false" customHeight="false" outlineLevel="0" collapsed="false">
      <c r="B23" s="4" t="s">
        <v>101</v>
      </c>
      <c r="C23" s="12" t="n">
        <f aca="false">SUMIF(Depenses!$D$6:$D$305,B23,Depenses!$E$6:$E$305)</f>
        <v>0</v>
      </c>
      <c r="D23" s="26" t="n">
        <f aca="false">IFERROR(C23/SUM($C$17:$C$27),0)</f>
        <v>0</v>
      </c>
      <c r="E23" s="30" t="n">
        <f aca="false">COUNTIF(Depenses!$D$6:$D$305,B23)</f>
        <v>0</v>
      </c>
    </row>
    <row r="24" customFormat="false" ht="15" hidden="false" customHeight="false" outlineLevel="0" collapsed="false">
      <c r="B24" s="4" t="s">
        <v>102</v>
      </c>
      <c r="C24" s="12" t="n">
        <f aca="false">SUMIF(Depenses!$D$6:$D$305,B24,Depenses!$E$6:$E$305)</f>
        <v>0</v>
      </c>
      <c r="D24" s="26" t="n">
        <f aca="false">IFERROR(C24/SUM($C$17:$C$27),0)</f>
        <v>0</v>
      </c>
      <c r="E24" s="30" t="n">
        <f aca="false">COUNTIF(Depenses!$D$6:$D$305,B24)</f>
        <v>0</v>
      </c>
    </row>
    <row r="25" customFormat="false" ht="15" hidden="false" customHeight="false" outlineLevel="0" collapsed="false">
      <c r="B25" s="4" t="s">
        <v>103</v>
      </c>
      <c r="C25" s="12" t="n">
        <f aca="false">SUMIF(Depenses!$D$6:$D$305,B25,Depenses!$E$6:$E$305)</f>
        <v>0</v>
      </c>
      <c r="D25" s="26" t="n">
        <f aca="false">IFERROR(C25/SUM($C$17:$C$27),0)</f>
        <v>0</v>
      </c>
      <c r="E25" s="30" t="n">
        <f aca="false">COUNTIF(Depenses!$D$6:$D$305,B25)</f>
        <v>0</v>
      </c>
    </row>
    <row r="26" customFormat="false" ht="15" hidden="false" customHeight="false" outlineLevel="0" collapsed="false">
      <c r="B26" s="4" t="s">
        <v>104</v>
      </c>
      <c r="C26" s="12" t="n">
        <f aca="false">SUMIF(Depenses!$D$6:$D$305,B26,Depenses!$E$6:$E$305)</f>
        <v>0</v>
      </c>
      <c r="D26" s="26" t="n">
        <f aca="false">IFERROR(C26/SUM($C$17:$C$27),0)</f>
        <v>0</v>
      </c>
      <c r="E26" s="30" t="n">
        <f aca="false">COUNTIF(Depenses!$D$6:$D$305,B26)</f>
        <v>0</v>
      </c>
    </row>
    <row r="27" customFormat="false" ht="15" hidden="false" customHeight="false" outlineLevel="0" collapsed="false">
      <c r="B27" s="4" t="s">
        <v>30</v>
      </c>
      <c r="C27" s="12" t="n">
        <f aca="false">SUMIF(Depenses!$D$6:$D$305,B27,Depenses!$E$6:$E$305)</f>
        <v>0</v>
      </c>
      <c r="D27" s="26" t="n">
        <f aca="false">IFERROR(C27/SUM($C$17:$C$27),0)</f>
        <v>0</v>
      </c>
      <c r="E27" s="30" t="n">
        <f aca="false">COUNTIF(Depenses!$D$6:$D$305,B27)</f>
        <v>0</v>
      </c>
    </row>
    <row r="28" customFormat="false" ht="15" hidden="false" customHeight="false" outlineLevel="0" collapsed="false">
      <c r="B28" s="14" t="s">
        <v>97</v>
      </c>
      <c r="C28" s="31" t="n">
        <f aca="false">SUM(C17:C27)</f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5" min="2" style="0" width="16"/>
    <col collapsed="false" customWidth="true" hidden="false" outlineLevel="0" max="6" min="6" style="0" width="40"/>
  </cols>
  <sheetData>
    <row r="2" customFormat="false" ht="25.5" hidden="false" customHeight="true" outlineLevel="0" collapsed="false">
      <c r="B2" s="7" t="s">
        <v>105</v>
      </c>
    </row>
    <row r="3" customFormat="false" ht="15" hidden="false" customHeight="false" outlineLevel="0" collapsed="false">
      <c r="B3" s="8" t="s">
        <v>106</v>
      </c>
    </row>
    <row r="5" customFormat="false" ht="19.5" hidden="false" customHeight="true" outlineLevel="0" collapsed="false">
      <c r="B5" s="9" t="s">
        <v>68</v>
      </c>
      <c r="C5" s="10" t="s">
        <v>107</v>
      </c>
      <c r="D5" s="10" t="s">
        <v>108</v>
      </c>
      <c r="E5" s="9" t="s">
        <v>109</v>
      </c>
      <c r="F5" s="32" t="s">
        <v>110</v>
      </c>
    </row>
    <row r="6" customFormat="false" ht="15" hidden="false" customHeight="false" outlineLevel="0" collapsed="false">
      <c r="B6" s="33" t="n">
        <v>1</v>
      </c>
      <c r="C6" s="12" t="n">
        <f aca="false">'Revenus et charges'!C35</f>
        <v>181.293302540416</v>
      </c>
      <c r="D6" s="12" t="n">
        <f aca="false">SUMIF(Depenses!$F$6:$F$305,B6,Depenses!$E$6:$E$305)</f>
        <v>0</v>
      </c>
      <c r="E6" s="12" t="n">
        <f aca="false">C6-D6</f>
        <v>181.293302540416</v>
      </c>
      <c r="F6" s="34" t="str">
        <f aca="false">IF(D6=0,"Pas encore de depense notee",IF(E6&gt;=0,"Dans les clous","Depassement de "&amp;TEXT(-E6,"#,##0")&amp;" euros"))</f>
        <v>Pas encore de depense notee</v>
      </c>
    </row>
    <row r="7" customFormat="false" ht="15" hidden="false" customHeight="false" outlineLevel="0" collapsed="false">
      <c r="B7" s="33" t="n">
        <v>2</v>
      </c>
      <c r="C7" s="12" t="n">
        <f aca="false">'Revenus et charges'!C35</f>
        <v>181.293302540416</v>
      </c>
      <c r="D7" s="12" t="n">
        <f aca="false">SUMIF(Depenses!$F$6:$F$305,B7,Depenses!$E$6:$E$305)</f>
        <v>76</v>
      </c>
      <c r="E7" s="12" t="n">
        <f aca="false">C7-D7</f>
        <v>105.293302540416</v>
      </c>
      <c r="F7" s="34" t="str">
        <f aca="false">IF(D7=0,"Pas encore de depense notee",IF(E7&gt;=0,"Dans les clous","Depassement de "&amp;TEXT(-E7,"#,##0")&amp;" euros"))</f>
        <v>Dans les clous</v>
      </c>
    </row>
    <row r="8" customFormat="false" ht="15" hidden="false" customHeight="false" outlineLevel="0" collapsed="false">
      <c r="B8" s="33" t="n">
        <v>3</v>
      </c>
      <c r="C8" s="12" t="n">
        <f aca="false">'Revenus et charges'!C35</f>
        <v>181.293302540416</v>
      </c>
      <c r="D8" s="12" t="n">
        <f aca="false">SUMIF(Depenses!$F$6:$F$305,B8,Depenses!$E$6:$E$305)</f>
        <v>23</v>
      </c>
      <c r="E8" s="12" t="n">
        <f aca="false">C8-D8</f>
        <v>158.293302540416</v>
      </c>
      <c r="F8" s="34" t="str">
        <f aca="false">IF(D8=0,"Pas encore de depense notee",IF(E8&gt;=0,"Dans les clous","Depassement de "&amp;TEXT(-E8,"#,##0")&amp;" euros"))</f>
        <v>Dans les clous</v>
      </c>
    </row>
    <row r="9" customFormat="false" ht="15" hidden="false" customHeight="false" outlineLevel="0" collapsed="false">
      <c r="B9" s="33" t="n">
        <v>4</v>
      </c>
      <c r="C9" s="12" t="n">
        <f aca="false">'Revenus et charges'!C35</f>
        <v>181.293302540416</v>
      </c>
      <c r="D9" s="12" t="n">
        <f aca="false">SUMIF(Depenses!$F$6:$F$305,B9,Depenses!$E$6:$E$305)</f>
        <v>0</v>
      </c>
      <c r="E9" s="12" t="n">
        <f aca="false">C9-D9</f>
        <v>181.293302540416</v>
      </c>
      <c r="F9" s="34" t="str">
        <f aca="false">IF(D9=0,"Pas encore de depense notee",IF(E9&gt;=0,"Dans les clous","Depassement de "&amp;TEXT(-E9,"#,##0")&amp;" euros"))</f>
        <v>Pas encore de depense notee</v>
      </c>
    </row>
    <row r="10" customFormat="false" ht="15" hidden="false" customHeight="false" outlineLevel="0" collapsed="false">
      <c r="B10" s="33" t="n">
        <v>5</v>
      </c>
      <c r="C10" s="12" t="n">
        <f aca="false">'Revenus et charges'!C35</f>
        <v>181.293302540416</v>
      </c>
      <c r="D10" s="12" t="n">
        <f aca="false">SUMIF(Depenses!$F$6:$F$305,B10,Depenses!$E$6:$E$305)</f>
        <v>0</v>
      </c>
      <c r="E10" s="12" t="n">
        <f aca="false">C10-D10</f>
        <v>181.293302540416</v>
      </c>
      <c r="F10" s="34" t="str">
        <f aca="false">IF(D10=0,"Pas encore de depense notee",IF(E10&gt;=0,"Dans les clous","Depassement de "&amp;TEXT(-E10,"#,##0")&amp;" euros"))</f>
        <v>Pas encore de depense notee</v>
      </c>
    </row>
    <row r="11" customFormat="false" ht="15" hidden="false" customHeight="false" outlineLevel="0" collapsed="false">
      <c r="B11" s="33" t="n">
        <v>6</v>
      </c>
      <c r="C11" s="12" t="n">
        <f aca="false">'Revenus et charges'!C35</f>
        <v>181.293302540416</v>
      </c>
      <c r="D11" s="12" t="n">
        <f aca="false">SUMIF(Depenses!$F$6:$F$305,B11,Depenses!$E$6:$E$305)</f>
        <v>0</v>
      </c>
      <c r="E11" s="12" t="n">
        <f aca="false">C11-D11</f>
        <v>181.293302540416</v>
      </c>
      <c r="F11" s="34" t="str">
        <f aca="false">IF(D11=0,"Pas encore de depense notee",IF(E11&gt;=0,"Dans les clous","Depassement de "&amp;TEXT(-E11,"#,##0")&amp;" euros"))</f>
        <v>Pas encore de depense notee</v>
      </c>
    </row>
    <row r="12" customFormat="false" ht="15" hidden="false" customHeight="false" outlineLevel="0" collapsed="false">
      <c r="B12" s="33" t="n">
        <v>7</v>
      </c>
      <c r="C12" s="12" t="n">
        <f aca="false">'Revenus et charges'!C35</f>
        <v>181.293302540416</v>
      </c>
      <c r="D12" s="12" t="n">
        <f aca="false">SUMIF(Depenses!$F$6:$F$305,B12,Depenses!$E$6:$E$305)</f>
        <v>0</v>
      </c>
      <c r="E12" s="12" t="n">
        <f aca="false">C12-D12</f>
        <v>181.293302540416</v>
      </c>
      <c r="F12" s="34" t="str">
        <f aca="false">IF(D12=0,"Pas encore de depense notee",IF(E12&gt;=0,"Dans les clous","Depassement de "&amp;TEXT(-E12,"#,##0")&amp;" euros"))</f>
        <v>Pas encore de depense notee</v>
      </c>
    </row>
    <row r="13" customFormat="false" ht="15" hidden="false" customHeight="false" outlineLevel="0" collapsed="false">
      <c r="B13" s="33" t="n">
        <v>8</v>
      </c>
      <c r="C13" s="12" t="n">
        <f aca="false">'Revenus et charges'!C35</f>
        <v>181.293302540416</v>
      </c>
      <c r="D13" s="12" t="n">
        <f aca="false">SUMIF(Depenses!$F$6:$F$305,B13,Depenses!$E$6:$E$305)</f>
        <v>0</v>
      </c>
      <c r="E13" s="12" t="n">
        <f aca="false">C13-D13</f>
        <v>181.293302540416</v>
      </c>
      <c r="F13" s="34" t="str">
        <f aca="false">IF(D13=0,"Pas encore de depense notee",IF(E13&gt;=0,"Dans les clous","Depassement de "&amp;TEXT(-E13,"#,##0")&amp;" euros"))</f>
        <v>Pas encore de depense notee</v>
      </c>
    </row>
    <row r="14" customFormat="false" ht="15" hidden="false" customHeight="false" outlineLevel="0" collapsed="false">
      <c r="B14" s="33" t="n">
        <v>9</v>
      </c>
      <c r="C14" s="12" t="n">
        <f aca="false">'Revenus et charges'!C35</f>
        <v>181.293302540416</v>
      </c>
      <c r="D14" s="12" t="n">
        <f aca="false">SUMIF(Depenses!$F$6:$F$305,B14,Depenses!$E$6:$E$305)</f>
        <v>0</v>
      </c>
      <c r="E14" s="12" t="n">
        <f aca="false">C14-D14</f>
        <v>181.293302540416</v>
      </c>
      <c r="F14" s="34" t="str">
        <f aca="false">IF(D14=0,"Pas encore de depense notee",IF(E14&gt;=0,"Dans les clous","Depassement de "&amp;TEXT(-E14,"#,##0")&amp;" euros"))</f>
        <v>Pas encore de depense notee</v>
      </c>
    </row>
    <row r="15" customFormat="false" ht="15" hidden="false" customHeight="false" outlineLevel="0" collapsed="false">
      <c r="B15" s="33" t="n">
        <v>10</v>
      </c>
      <c r="C15" s="12" t="n">
        <f aca="false">'Revenus et charges'!C35</f>
        <v>181.293302540416</v>
      </c>
      <c r="D15" s="12" t="n">
        <f aca="false">SUMIF(Depenses!$F$6:$F$305,B15,Depenses!$E$6:$E$305)</f>
        <v>0</v>
      </c>
      <c r="E15" s="12" t="n">
        <f aca="false">C15-D15</f>
        <v>181.293302540416</v>
      </c>
      <c r="F15" s="34" t="str">
        <f aca="false">IF(D15=0,"Pas encore de depense notee",IF(E15&gt;=0,"Dans les clous","Depassement de "&amp;TEXT(-E15,"#,##0")&amp;" euros"))</f>
        <v>Pas encore de depense notee</v>
      </c>
    </row>
    <row r="16" customFormat="false" ht="15" hidden="false" customHeight="false" outlineLevel="0" collapsed="false">
      <c r="B16" s="33" t="n">
        <v>11</v>
      </c>
      <c r="C16" s="12" t="n">
        <f aca="false">'Revenus et charges'!C35</f>
        <v>181.293302540416</v>
      </c>
      <c r="D16" s="12" t="n">
        <f aca="false">SUMIF(Depenses!$F$6:$F$305,B16,Depenses!$E$6:$E$305)</f>
        <v>0</v>
      </c>
      <c r="E16" s="12" t="n">
        <f aca="false">C16-D16</f>
        <v>181.293302540416</v>
      </c>
      <c r="F16" s="34" t="str">
        <f aca="false">IF(D16=0,"Pas encore de depense notee",IF(E16&gt;=0,"Dans les clous","Depassement de "&amp;TEXT(-E16,"#,##0")&amp;" euros"))</f>
        <v>Pas encore de depense notee</v>
      </c>
    </row>
    <row r="17" customFormat="false" ht="15" hidden="false" customHeight="false" outlineLevel="0" collapsed="false">
      <c r="B17" s="33" t="n">
        <v>12</v>
      </c>
      <c r="C17" s="12" t="n">
        <f aca="false">'Revenus et charges'!C35</f>
        <v>181.293302540416</v>
      </c>
      <c r="D17" s="12" t="n">
        <f aca="false">SUMIF(Depenses!$F$6:$F$305,B17,Depenses!$E$6:$E$305)</f>
        <v>0</v>
      </c>
      <c r="E17" s="12" t="n">
        <f aca="false">C17-D17</f>
        <v>181.293302540416</v>
      </c>
      <c r="F17" s="34" t="str">
        <f aca="false">IF(D17=0,"Pas encore de depense notee",IF(E17&gt;=0,"Dans les clous","Depassement de "&amp;TEXT(-E17,"#,##0")&amp;" euros"))</f>
        <v>Pas encore de depense notee</v>
      </c>
    </row>
    <row r="18" customFormat="false" ht="15" hidden="false" customHeight="false" outlineLevel="0" collapsed="false">
      <c r="B18" s="33" t="n">
        <v>13</v>
      </c>
      <c r="C18" s="12" t="n">
        <f aca="false">'Revenus et charges'!C35</f>
        <v>181.293302540416</v>
      </c>
      <c r="D18" s="12" t="n">
        <f aca="false">SUMIF(Depenses!$F$6:$F$305,B18,Depenses!$E$6:$E$305)</f>
        <v>0</v>
      </c>
      <c r="E18" s="12" t="n">
        <f aca="false">C18-D18</f>
        <v>181.293302540416</v>
      </c>
      <c r="F18" s="34" t="str">
        <f aca="false">IF(D18=0,"Pas encore de depense notee",IF(E18&gt;=0,"Dans les clous","Depassement de "&amp;TEXT(-E18,"#,##0")&amp;" euros"))</f>
        <v>Pas encore de depense notee</v>
      </c>
    </row>
    <row r="19" customFormat="false" ht="15" hidden="false" customHeight="false" outlineLevel="0" collapsed="false">
      <c r="B19" s="33" t="n">
        <v>14</v>
      </c>
      <c r="C19" s="12" t="n">
        <f aca="false">'Revenus et charges'!C35</f>
        <v>181.293302540416</v>
      </c>
      <c r="D19" s="12" t="n">
        <f aca="false">SUMIF(Depenses!$F$6:$F$305,B19,Depenses!$E$6:$E$305)</f>
        <v>0</v>
      </c>
      <c r="E19" s="12" t="n">
        <f aca="false">C19-D19</f>
        <v>181.293302540416</v>
      </c>
      <c r="F19" s="34" t="str">
        <f aca="false">IF(D19=0,"Pas encore de depense notee",IF(E19&gt;=0,"Dans les clous","Depassement de "&amp;TEXT(-E19,"#,##0")&amp;" euros"))</f>
        <v>Pas encore de depense notee</v>
      </c>
    </row>
    <row r="20" customFormat="false" ht="15" hidden="false" customHeight="false" outlineLevel="0" collapsed="false">
      <c r="B20" s="33" t="n">
        <v>15</v>
      </c>
      <c r="C20" s="12" t="n">
        <f aca="false">'Revenus et charges'!C35</f>
        <v>181.293302540416</v>
      </c>
      <c r="D20" s="12" t="n">
        <f aca="false">SUMIF(Depenses!$F$6:$F$305,B20,Depenses!$E$6:$E$305)</f>
        <v>0</v>
      </c>
      <c r="E20" s="12" t="n">
        <f aca="false">C20-D20</f>
        <v>181.293302540416</v>
      </c>
      <c r="F20" s="34" t="str">
        <f aca="false">IF(D20=0,"Pas encore de depense notee",IF(E20&gt;=0,"Dans les clous","Depassement de "&amp;TEXT(-E20,"#,##0")&amp;" euros"))</f>
        <v>Pas encore de depense notee</v>
      </c>
    </row>
    <row r="21" customFormat="false" ht="15" hidden="false" customHeight="false" outlineLevel="0" collapsed="false">
      <c r="B21" s="33" t="n">
        <v>16</v>
      </c>
      <c r="C21" s="12" t="n">
        <f aca="false">'Revenus et charges'!C35</f>
        <v>181.293302540416</v>
      </c>
      <c r="D21" s="12" t="n">
        <f aca="false">SUMIF(Depenses!$F$6:$F$305,B21,Depenses!$E$6:$E$305)</f>
        <v>0</v>
      </c>
      <c r="E21" s="12" t="n">
        <f aca="false">C21-D21</f>
        <v>181.293302540416</v>
      </c>
      <c r="F21" s="34" t="str">
        <f aca="false">IF(D21=0,"Pas encore de depense notee",IF(E21&gt;=0,"Dans les clous","Depassement de "&amp;TEXT(-E21,"#,##0")&amp;" euros"))</f>
        <v>Pas encore de depense notee</v>
      </c>
    </row>
    <row r="22" customFormat="false" ht="15" hidden="false" customHeight="false" outlineLevel="0" collapsed="false">
      <c r="B22" s="33" t="n">
        <v>17</v>
      </c>
      <c r="C22" s="12" t="n">
        <f aca="false">'Revenus et charges'!C35</f>
        <v>181.293302540416</v>
      </c>
      <c r="D22" s="12" t="n">
        <f aca="false">SUMIF(Depenses!$F$6:$F$305,B22,Depenses!$E$6:$E$305)</f>
        <v>0</v>
      </c>
      <c r="E22" s="12" t="n">
        <f aca="false">C22-D22</f>
        <v>181.293302540416</v>
      </c>
      <c r="F22" s="34" t="str">
        <f aca="false">IF(D22=0,"Pas encore de depense notee",IF(E22&gt;=0,"Dans les clous","Depassement de "&amp;TEXT(-E22,"#,##0")&amp;" euros"))</f>
        <v>Pas encore de depense notee</v>
      </c>
    </row>
    <row r="23" customFormat="false" ht="15" hidden="false" customHeight="false" outlineLevel="0" collapsed="false">
      <c r="B23" s="33" t="n">
        <v>18</v>
      </c>
      <c r="C23" s="12" t="n">
        <f aca="false">'Revenus et charges'!C35</f>
        <v>181.293302540416</v>
      </c>
      <c r="D23" s="12" t="n">
        <f aca="false">SUMIF(Depenses!$F$6:$F$305,B23,Depenses!$E$6:$E$305)</f>
        <v>0</v>
      </c>
      <c r="E23" s="12" t="n">
        <f aca="false">C23-D23</f>
        <v>181.293302540416</v>
      </c>
      <c r="F23" s="34" t="str">
        <f aca="false">IF(D23=0,"Pas encore de depense notee",IF(E23&gt;=0,"Dans les clous","Depassement de "&amp;TEXT(-E23,"#,##0")&amp;" euros"))</f>
        <v>Pas encore de depense notee</v>
      </c>
    </row>
    <row r="24" customFormat="false" ht="15" hidden="false" customHeight="false" outlineLevel="0" collapsed="false">
      <c r="B24" s="33" t="n">
        <v>19</v>
      </c>
      <c r="C24" s="12" t="n">
        <f aca="false">'Revenus et charges'!C35</f>
        <v>181.293302540416</v>
      </c>
      <c r="D24" s="12" t="n">
        <f aca="false">SUMIF(Depenses!$F$6:$F$305,B24,Depenses!$E$6:$E$305)</f>
        <v>0</v>
      </c>
      <c r="E24" s="12" t="n">
        <f aca="false">C24-D24</f>
        <v>181.293302540416</v>
      </c>
      <c r="F24" s="34" t="str">
        <f aca="false">IF(D24=0,"Pas encore de depense notee",IF(E24&gt;=0,"Dans les clous","Depassement de "&amp;TEXT(-E24,"#,##0")&amp;" euros"))</f>
        <v>Pas encore de depense notee</v>
      </c>
    </row>
    <row r="25" customFormat="false" ht="15" hidden="false" customHeight="false" outlineLevel="0" collapsed="false">
      <c r="B25" s="33" t="n">
        <v>20</v>
      </c>
      <c r="C25" s="12" t="n">
        <f aca="false">'Revenus et charges'!C35</f>
        <v>181.293302540416</v>
      </c>
      <c r="D25" s="12" t="n">
        <f aca="false">SUMIF(Depenses!$F$6:$F$305,B25,Depenses!$E$6:$E$305)</f>
        <v>0</v>
      </c>
      <c r="E25" s="12" t="n">
        <f aca="false">C25-D25</f>
        <v>181.293302540416</v>
      </c>
      <c r="F25" s="34" t="str">
        <f aca="false">IF(D25=0,"Pas encore de depense notee",IF(E25&gt;=0,"Dans les clous","Depassement de "&amp;TEXT(-E25,"#,##0")&amp;" euros"))</f>
        <v>Pas encore de depense notee</v>
      </c>
    </row>
    <row r="26" customFormat="false" ht="15" hidden="false" customHeight="false" outlineLevel="0" collapsed="false">
      <c r="B26" s="33" t="n">
        <v>21</v>
      </c>
      <c r="C26" s="12" t="n">
        <f aca="false">'Revenus et charges'!C35</f>
        <v>181.293302540416</v>
      </c>
      <c r="D26" s="12" t="n">
        <f aca="false">SUMIF(Depenses!$F$6:$F$305,B26,Depenses!$E$6:$E$305)</f>
        <v>0</v>
      </c>
      <c r="E26" s="12" t="n">
        <f aca="false">C26-D26</f>
        <v>181.293302540416</v>
      </c>
      <c r="F26" s="34" t="str">
        <f aca="false">IF(D26=0,"Pas encore de depense notee",IF(E26&gt;=0,"Dans les clous","Depassement de "&amp;TEXT(-E26,"#,##0")&amp;" euros"))</f>
        <v>Pas encore de depense notee</v>
      </c>
    </row>
    <row r="27" customFormat="false" ht="15" hidden="false" customHeight="false" outlineLevel="0" collapsed="false">
      <c r="B27" s="33" t="n">
        <v>22</v>
      </c>
      <c r="C27" s="12" t="n">
        <f aca="false">'Revenus et charges'!C35</f>
        <v>181.293302540416</v>
      </c>
      <c r="D27" s="12" t="n">
        <f aca="false">SUMIF(Depenses!$F$6:$F$305,B27,Depenses!$E$6:$E$305)</f>
        <v>0</v>
      </c>
      <c r="E27" s="12" t="n">
        <f aca="false">C27-D27</f>
        <v>181.293302540416</v>
      </c>
      <c r="F27" s="34" t="str">
        <f aca="false">IF(D27=0,"Pas encore de depense notee",IF(E27&gt;=0,"Dans les clous","Depassement de "&amp;TEXT(-E27,"#,##0")&amp;" euros"))</f>
        <v>Pas encore de depense notee</v>
      </c>
    </row>
    <row r="28" customFormat="false" ht="15" hidden="false" customHeight="false" outlineLevel="0" collapsed="false">
      <c r="B28" s="33" t="n">
        <v>23</v>
      </c>
      <c r="C28" s="12" t="n">
        <f aca="false">'Revenus et charges'!C35</f>
        <v>181.293302540416</v>
      </c>
      <c r="D28" s="12" t="n">
        <f aca="false">SUMIF(Depenses!$F$6:$F$305,B28,Depenses!$E$6:$E$305)</f>
        <v>0</v>
      </c>
      <c r="E28" s="12" t="n">
        <f aca="false">C28-D28</f>
        <v>181.293302540416</v>
      </c>
      <c r="F28" s="34" t="str">
        <f aca="false">IF(D28=0,"Pas encore de depense notee",IF(E28&gt;=0,"Dans les clous","Depassement de "&amp;TEXT(-E28,"#,##0")&amp;" euros"))</f>
        <v>Pas encore de depense notee</v>
      </c>
    </row>
    <row r="29" customFormat="false" ht="15" hidden="false" customHeight="false" outlineLevel="0" collapsed="false">
      <c r="B29" s="33" t="n">
        <v>24</v>
      </c>
      <c r="C29" s="12" t="n">
        <f aca="false">'Revenus et charges'!C35</f>
        <v>181.293302540416</v>
      </c>
      <c r="D29" s="12" t="n">
        <f aca="false">SUMIF(Depenses!$F$6:$F$305,B29,Depenses!$E$6:$E$305)</f>
        <v>0</v>
      </c>
      <c r="E29" s="12" t="n">
        <f aca="false">C29-D29</f>
        <v>181.293302540416</v>
      </c>
      <c r="F29" s="34" t="str">
        <f aca="false">IF(D29=0,"Pas encore de depense notee",IF(E29&gt;=0,"Dans les clous","Depassement de "&amp;TEXT(-E29,"#,##0")&amp;" euros"))</f>
        <v>Pas encore de depense notee</v>
      </c>
    </row>
    <row r="30" customFormat="false" ht="15" hidden="false" customHeight="false" outlineLevel="0" collapsed="false">
      <c r="B30" s="33" t="n">
        <v>25</v>
      </c>
      <c r="C30" s="12" t="n">
        <f aca="false">'Revenus et charges'!C35</f>
        <v>181.293302540416</v>
      </c>
      <c r="D30" s="12" t="n">
        <f aca="false">SUMIF(Depenses!$F$6:$F$305,B30,Depenses!$E$6:$E$305)</f>
        <v>0</v>
      </c>
      <c r="E30" s="12" t="n">
        <f aca="false">C30-D30</f>
        <v>181.293302540416</v>
      </c>
      <c r="F30" s="34" t="str">
        <f aca="false">IF(D30=0,"Pas encore de depense notee",IF(E30&gt;=0,"Dans les clous","Depassement de "&amp;TEXT(-E30,"#,##0")&amp;" euros"))</f>
        <v>Pas encore de depense notee</v>
      </c>
    </row>
    <row r="31" customFormat="false" ht="15" hidden="false" customHeight="false" outlineLevel="0" collapsed="false">
      <c r="B31" s="33" t="n">
        <v>26</v>
      </c>
      <c r="C31" s="12" t="n">
        <f aca="false">'Revenus et charges'!C35</f>
        <v>181.293302540416</v>
      </c>
      <c r="D31" s="12" t="n">
        <f aca="false">SUMIF(Depenses!$F$6:$F$305,B31,Depenses!$E$6:$E$305)</f>
        <v>0</v>
      </c>
      <c r="E31" s="12" t="n">
        <f aca="false">C31-D31</f>
        <v>181.293302540416</v>
      </c>
      <c r="F31" s="34" t="str">
        <f aca="false">IF(D31=0,"Pas encore de depense notee",IF(E31&gt;=0,"Dans les clous","Depassement de "&amp;TEXT(-E31,"#,##0")&amp;" euros"))</f>
        <v>Pas encore de depense notee</v>
      </c>
    </row>
    <row r="32" customFormat="false" ht="15" hidden="false" customHeight="false" outlineLevel="0" collapsed="false">
      <c r="B32" s="14" t="s">
        <v>97</v>
      </c>
      <c r="C32" s="31" t="n">
        <f aca="false">SUM(C6:C31)</f>
        <v>4713.62586605081</v>
      </c>
      <c r="D32" s="31" t="n">
        <f aca="false">SUM(D6:D31)</f>
        <v>99</v>
      </c>
      <c r="E32" s="31" t="n">
        <f aca="false">SUM(E6:E31)</f>
        <v>4614.62586605081</v>
      </c>
    </row>
    <row r="35" customFormat="false" ht="15" hidden="false" customHeight="false" outlineLevel="0" collapsed="false">
      <c r="B35" s="3" t="s">
        <v>111</v>
      </c>
    </row>
    <row r="36" customFormat="false" ht="15" hidden="false" customHeight="false" outlineLevel="0" collapsed="false">
      <c r="B36" s="4" t="s">
        <v>112</v>
      </c>
    </row>
    <row r="37" customFormat="false" ht="15" hidden="false" customHeight="false" outlineLevel="0" collapsed="false">
      <c r="B37" s="4" t="s">
        <v>113</v>
      </c>
    </row>
    <row r="38" customFormat="false" ht="15" hidden="false" customHeight="false" outlineLevel="0" collapsed="false">
      <c r="B38" s="4" t="s">
        <v>114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2026-08-18T23:15:39Z</dcterms:created>
  <dc:creator>openpyxl</dc:creator>
  <dc:description/>
  <dc:language>en-US</dc:language>
  <cp:lastModifiedBy/>
  <dcterms:modified xsi:type="dcterms:W3CDTF">2026-08-18T23:15:39Z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